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59" activeTab="0"/>
  </bookViews>
  <sheets>
    <sheet name="FŐÖSSZESÍTŐ" sheetId="1" r:id="rId1"/>
    <sheet name="Összesítő I." sheetId="2" r:id="rId2"/>
    <sheet name="Felvonulási létesítmények" sheetId="3" r:id="rId3"/>
    <sheet name="Zsaluzás és állványozás" sheetId="4" r:id="rId4"/>
    <sheet name="Költségtérítések" sheetId="5" r:id="rId5"/>
    <sheet name="Irtás, föld- és sziklamunka" sheetId="6" r:id="rId6"/>
    <sheet name="Síkalapozás" sheetId="7" r:id="rId7"/>
    <sheet name="Helyszíni beton és vasbeton I." sheetId="8" r:id="rId8"/>
    <sheet name="Fém- és könnyű épületszerk I. " sheetId="9" r:id="rId9"/>
    <sheet name="Ácsmunka I.ütem" sheetId="10" r:id="rId10"/>
    <sheet name="Szárazépítés I.ütem" sheetId="11" r:id="rId11"/>
    <sheet name="Aljzatkészítés, I. ütem" sheetId="12" r:id="rId12"/>
    <sheet name="Bádogozás" sheetId="13" r:id="rId13"/>
    <sheet name="Fa- és műanyag szerkezet I.ütem" sheetId="14" r:id="rId14"/>
    <sheet name="Fém nyílászáró és épületlak I." sheetId="15" r:id="rId15"/>
    <sheet name="Felületképzés I.ütem" sheetId="16" r:id="rId16"/>
    <sheet name="Szigetelés I.ütem" sheetId="17" r:id="rId17"/>
    <sheet name="Kőburkolat készítése" sheetId="18" r:id="rId18"/>
    <sheet name="Épületvill. I.ütem" sheetId="19" r:id="rId19"/>
    <sheet name="Épületgépészet I." sheetId="20" r:id="rId20"/>
  </sheets>
  <definedNames>
    <definedName name="_xlnm.Print_Area" localSheetId="9">'Ácsmunka I.ütem'!$A$1:$I$4</definedName>
    <definedName name="_xlnm.Print_Area" localSheetId="11">'Aljzatkészítés, I. ütem'!$A$1:$I$33</definedName>
    <definedName name="_xlnm.Print_Area" localSheetId="12">'Bádogozás'!$A$1:$I$10</definedName>
    <definedName name="_xlnm.Print_Area" localSheetId="19">'Épületgépészet I.'!$A$1:$I$327</definedName>
    <definedName name="_xlnm.Print_Area" localSheetId="18">'Épületvill. I.ütem'!$A$1:$I$127</definedName>
    <definedName name="_xlnm.Print_Area" localSheetId="13">'Fa- és műanyag szerkezet I.ütem'!$A$1:$I$37</definedName>
    <definedName name="_xlnm.Print_Area" localSheetId="15">'Felületképzés I.ütem'!$A$1:$I$14</definedName>
    <definedName name="_xlnm.Print_Area" localSheetId="2">'Felvonulási létesítmények'!$A$1:$I$12</definedName>
    <definedName name="_xlnm.Print_Area" localSheetId="8">'Fém- és könnyű épületszerk I. '!$A$1:$I$18</definedName>
    <definedName name="_xlnm.Print_Area" localSheetId="14">'Fém nyílászáró és épületlak I.'!$A$1:$I$28</definedName>
    <definedName name="_xlnm.Print_Area" localSheetId="0">'FŐÖSSZESÍTŐ'!$A$1:$D$28</definedName>
    <definedName name="_xlnm.Print_Area" localSheetId="7">'Helyszíni beton és vasbeton I.'!$A$1:$I$16</definedName>
    <definedName name="_xlnm.Print_Area" localSheetId="5">'Irtás, föld- és sziklamunka'!$A$1:$I$16</definedName>
    <definedName name="_xlnm.Print_Area" localSheetId="17">'Kőburkolat készítése'!$A$1:$I$7</definedName>
    <definedName name="_xlnm.Print_Area" localSheetId="4">'Költségtérítések'!$A$1:$I$4</definedName>
    <definedName name="_xlnm.Print_Area" localSheetId="1">'Összesítő I.'!$A$1:$C$22</definedName>
    <definedName name="_xlnm.Print_Area" localSheetId="6">'Síkalapozás'!$A$1:$I$8</definedName>
    <definedName name="_xlnm.Print_Area" localSheetId="10">'Szárazépítés I.ütem'!$A$1:$I$24</definedName>
    <definedName name="_xlnm.Print_Area" localSheetId="16">'Szigetelés I.ütem'!$A$1:$I$47</definedName>
    <definedName name="_xlnm.Print_Area" localSheetId="3">'Zsaluzás és állványozás'!$A$1:$I$6</definedName>
  </definedNames>
  <calcPr fullCalcOnLoad="1"/>
</workbook>
</file>

<file path=xl/sharedStrings.xml><?xml version="1.0" encoding="utf-8"?>
<sst xmlns="http://schemas.openxmlformats.org/spreadsheetml/2006/main" count="1226" uniqueCount="681">
  <si>
    <r>
      <t>Szabadon álló előtétfal készítése, üveggyapot szigetelőanyag kitöltéssel, 1 rtg. gipszkarton borítással,</t>
    </r>
    <r>
      <rPr>
        <sz val="10"/>
        <color indexed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50 mm széles </t>
    </r>
    <r>
      <rPr>
        <sz val="10"/>
        <color indexed="8"/>
        <rFont val="Times New Roman CE"/>
        <family val="0"/>
      </rPr>
      <t>profilvázra szerelve RIGIPS 1 rtg. 12,5 normál gipszkarton + 50 mm szigetelőanyag</t>
    </r>
  </si>
  <si>
    <t>Szabadon álló előtétfal készítése, üveggyapot szigetelőanyag kitöltéssel, 1 rtg. gipszkarton borítással, 100 mm széles profilvázra szerelve RIGIPS 1 rtg. 12,5 normál gipszkarton + 50 mm szigetelőanyag</t>
  </si>
  <si>
    <t>L 05 része Műanyag kültéri nyílászárók elhelyezése előre kihagyott falnyílásba, hőszigetelt, fokozott légzárású erkélyajtó utólagos elhelyezéssel, tömítés nélkül (szerelvényezve, finombeállítással), 6,00 m kerületig, ötkamrás profil, egyszárnyú, fix</t>
  </si>
  <si>
    <t>Csapadékvíz elleni szigetelés; Vízszintes felületen, egy rétegben, minimum 1,0 mm vastag lágy PVC vagy PIB lemezzel, átlapolások forrólevegős hegesztésével BAUDER THERMOFOL-U 12 szöveterősítéses, 1,5 mm vastag lágy PVC szigetelőlemez, alatta üvegszövet fátyol terítéssel</t>
  </si>
  <si>
    <t>Csapadékvíz elleni szigetelés; Függőleges felületen (épületlábazaton vagy attikafalon), egy rétegben, minimum 1,0 mm vastag lágy PVC lemezzel,átlapolások forrólevegős hegesztésével BAUDER THERMOFOL-U 12 szöveterősítéses, 1,5 mm vastag lágy PVC</t>
  </si>
  <si>
    <t>5 cm kőzetgyapot szigetelés</t>
  </si>
  <si>
    <t>K4</t>
  </si>
  <si>
    <t>K5</t>
  </si>
  <si>
    <t>Összeépíthető világítási  és telekommunikációs szerelvények elemei; Kapcsoló/nyomó/csatlakozó betét elhelyezése fedéllel (keret nélkül), egypólusú LEGRAND Valena egypólusú kapcsoló fehér (Kat.szám:774401)</t>
  </si>
  <si>
    <t>71-005-2.53.2-0562009</t>
  </si>
  <si>
    <t>Összeépíthető világítási  és telekommunikációs szerelvények elemei; Kapcsoló/nyomó/csatlakozó betét elhelyezése fedéllel (keret nélkül), kétpólusú LEGRAND Valena kétpólusú kapcsoló fehér (Kat.szám:774402)</t>
  </si>
  <si>
    <t>71-005-2.53.4-0562007</t>
  </si>
  <si>
    <t>Összeépíthető világítási  és telekommunikációs szerelvények elemei; Kapcsoló/nyomó/csatlakozó betét elhelyezése fedéllel (keret nélkül), kétáramkörös (csillár) LEGRAND Valena csillárkapcsoló fehér (Kat.szám:774405)</t>
  </si>
  <si>
    <t>71-005-2.53.5-0562004</t>
  </si>
  <si>
    <t>Összeépíthető világítási  és telekommunikációs szerelvények elemei; Kapcsoló/nyomó/csatlakozó betét elhelyezése fedéllel (keret nélkül), alternatív (váltó) LEGRAND Valena váltókapcsoló fehér (Kat.szám:774406)</t>
  </si>
  <si>
    <t>71-005-2.53.5-0562884</t>
  </si>
  <si>
    <t>Összeépíthető világítási  és telekommunikációs szerelvények elemei; Kapcsoló/nyomó/csatlakozó betét elhelyezése fedéllel (keret nélkül), alternatív (váltó) LEGRAND Valena IP44 váltókapcsoló, fehér (Kat.szám:774206)</t>
  </si>
  <si>
    <t>71-005-2.53.7-0562061</t>
  </si>
  <si>
    <t>Összeépíthető világítási  és telekommunikációs szerelvények elemei; Kapcsoló/nyomó/csatlakozó betét elhelyezése fedéllel (keret nélkül), konnektor LEGRAND Valena 2P+F csatlakozóaljzat fehér (Kat.szám:774420)</t>
  </si>
  <si>
    <t>71-005-2.53.7-0562893</t>
  </si>
  <si>
    <t>Összeépíthető világítási  és telekommunikációs szerelvények elemei; Kapcsoló/nyomó/csatlakozó betét elhelyezése fedéllel (keret nélkül), konnektor LEGRAND Valena IP44 2P+F csatlakozóaljzat csapófedéllel, fehér (Kat.szám:774220)</t>
  </si>
  <si>
    <t>71-005-2.54-0545364</t>
  </si>
  <si>
    <t>Összeépíthető világítási  és telekommunikációs szerelvények elemei; Speciális betétek elhelyezése mennyezetre vagy oldalfalra, jelenlétérzékelő, 3 vezetékes, 1000W, IP44</t>
  </si>
  <si>
    <t>71-005-2.54-0545365</t>
  </si>
  <si>
    <t>Összeépíthető világítási  és telekommunikációs szerelvények elemei; Speciális betétek elhelyezése, mennyezetre vagy oldalfalra, jelenlétérzékelő, 400W</t>
  </si>
  <si>
    <t>71-005-2.98.1.1-0562121</t>
  </si>
  <si>
    <t>Összeépíthető világítási  és telekommunikációs szerelvények elemei; Keret elhelyezése, egyes keret, vízszintes LEGRAND Valena egyes keret vízszintes fehér (Kat.szám:774451)</t>
  </si>
  <si>
    <t>71-006-8.1-0122590</t>
  </si>
  <si>
    <t>Fénykapcsoló; Fénykapcsoló elhelyezése sík szerelőlapra Schneider Electric IC 100 alkonykapcsoló fali érzékelővel, R: 15482</t>
  </si>
  <si>
    <t>71-007-11.2.1.3-0313631</t>
  </si>
  <si>
    <t>Egyéb kézi működtetésű terheléskapcsoló elhelyezése, műanyag tokozással, 63 A-ig, 3 pólusú GANZ KK KKM0-20-6002 3 pólusú, 0-1 állású be-ki kapcsoló</t>
  </si>
  <si>
    <t>71-009-3.1</t>
  </si>
  <si>
    <t>FE jelű Áramköri elosztó elhelyezése falon kívüli kivitelben, kalapsínes szerelőlappal, földsínnel, max. 160A-ig, IP 33 védettséggel (kismegszakítók, védőkapcsolók, távkapcsolók stb. számára), kompletten</t>
  </si>
  <si>
    <t>71-010-2.3.2</t>
  </si>
  <si>
    <t>L7 jelű Felületre szerelt lámpatest elhelyezése előre elkészített tartószerkezetre, zárt, izzós kivitelben energiatakarékos (vagy vegyes) fényforrással (becsavarható kompakt fénycsővel) Rábalux 8187 SABA</t>
  </si>
  <si>
    <t>71-010-4.2.2.1-0140901</t>
  </si>
  <si>
    <t>L1 jelű Álmennyezeti lámpatest elhelyezése előre elkészített tartószerkezetre, burával vagy üveglappal lezárt, kompakt fénycsöves kivitelben, elektronikával szerelt (A energia osztályú), vízszintes elrendezésű Simotrade V-STASc-113 fehér 603621131</t>
  </si>
  <si>
    <t>71-010-4.2.2.1-0140902</t>
  </si>
  <si>
    <t>L2 jelű Álmennyezeti lámpatest elhelyezése előre elkészített tartószerkezetre, burával vagy üveglappal lezárt, kompakt fénycsöves kivitelben, elektronikával szerelt (A energia osztályú), vízszintes elrendezésű Simotrade V-STASc-213 fehér 603622131</t>
  </si>
  <si>
    <t>71-010-4.2.2.1-0141073</t>
  </si>
  <si>
    <t>L3 jelű Álmennyezeti lámpatest elhelyezése előre elkészített tartószerkezetre, burával vagy üveglappal lezárt, kompakt fénycsöves kivitelben, elektronikával szerelt (A energia osztályú), vízszintes elrendezésű Simotrade V-STAS113 IP44 fehér 603691131</t>
  </si>
  <si>
    <t>71-010-4.2.2.1-0141074</t>
  </si>
  <si>
    <t>L4 jelű Álmennyezeti lámpatest elhelyezése előre elkészített tartószerkezetre, burával vagy üveglappal lezárt, kompakt fénycsöves kivitelben, elektronikával szerelt (A energia osztályú), vízszintes elrendezésű Simotrade STALG-236 DP fehér 60130236</t>
  </si>
  <si>
    <t>71-010-4.2.2.1-0143643</t>
  </si>
  <si>
    <t>L5 jelű Álmennyezeti lámpatest elhelyezése előre elkészített tartószerkezetre, burával vagy üveglappal lezárt, kompakt fénycsöves kivitelben, elektronikával szerelt (A energia osztályú), vízszintes elrendezésű Simotrade STALG-136 DP 60130136</t>
  </si>
  <si>
    <t>71-010-4.2.2.1-0143644</t>
  </si>
  <si>
    <t>L6 jelű Álmennyezeti lámpatest elhelyezése előre elkészített tartószerkezetre, burával vagy üveglappal lezárt, kompakt fénycsöves kivitelben, elektronikával szerelt (A energia osztályú), vízszintes elrendezésű Simotrade STALG-118 DP 60130118</t>
  </si>
  <si>
    <t>71-010-4.5-0141303</t>
  </si>
  <si>
    <t>L8 jelű Álmennyezeti lámpatest elhelyezése előre elkészített tartószerkezetre, burával vagy üveglappal lezárt, LED-es Simotrade STALG LED-040 IP40 60133140</t>
  </si>
  <si>
    <t>71-012-3</t>
  </si>
  <si>
    <t>Motorbekötés ellenőrzése háromszori próbával</t>
  </si>
  <si>
    <t>71-013-4.1.1-0522510</t>
  </si>
  <si>
    <t>Földelővezető elhelyezése meglévő földárokba, köracélból, átmérő: 20 mm-ig Köracél 10 mm</t>
  </si>
  <si>
    <t>71-013-5.1-0310356</t>
  </si>
  <si>
    <r>
      <t xml:space="preserve">Villám- és érintésvédelmi hálózat tartozékainak szerelése, felfogórúd szívócsúccsal OBO 1 m-es acélrúd, 16 mm, köracél csatlakozóval, 101/F-1000, R.sz.: 5424100 és 5304105 </t>
    </r>
    <r>
      <rPr>
        <sz val="10"/>
        <color indexed="60"/>
        <rFont val="Times New Roman CE"/>
        <family val="0"/>
      </rPr>
      <t xml:space="preserve">(II. Ütemben 6 ból 3 felfogó áthelyezésével) </t>
    </r>
  </si>
  <si>
    <t>71-013-5.5.1-0310372</t>
  </si>
  <si>
    <t>Villám- és érintésvédelmi hálózat tartozékainak szerelése, földelő rúd vagy cső, 4 m hosszúságig keresztföldelő, 3 m hosszú, 50x50 mm, köracél csatlakozóval,</t>
  </si>
  <si>
    <t>71-013-5.8-0310381</t>
  </si>
  <si>
    <t>Villám- és érintésvédelmi hálózat tartozékainak szerelése, mérési hely kialakítása (vizsgáló összekötő) vizsgáló összekötő, 2 csavaros, 8/10-es köracélhoz</t>
  </si>
  <si>
    <t>71-013-7.2-0310386</t>
  </si>
  <si>
    <r>
      <t>Érintésvédelmi hálózat tartozékainak szerelése, fürdőkád, zuhanyzó földelő kötése (EPH), egyenlő potenciálra hozás 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</t>
    </r>
  </si>
  <si>
    <t>71-013-7.3-0310387</t>
  </si>
  <si>
    <r>
      <t>Érintésvédelmi hálózat tartozékainak szerelése, épületgépészeti csőhálózat földelő kötése szalagbilincs, 3/8-4",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</t>
    </r>
  </si>
  <si>
    <t>71-013-7.4</t>
  </si>
  <si>
    <t>Érintésvédelmi hálózat tartozékainak szerelése, nagykiterjedésű fémtárgy földelő kötése</t>
  </si>
  <si>
    <t>71-013-9</t>
  </si>
  <si>
    <t>Villám és érintésvédelmi mérés és jegyzőkönyv készítése</t>
  </si>
  <si>
    <t>mp*</t>
  </si>
  <si>
    <t>K-Tétel</t>
  </si>
  <si>
    <t>Schneider Elso nővérhívó szett</t>
  </si>
  <si>
    <t>klt</t>
  </si>
  <si>
    <t>Építmény villamossági tervezési díj (kiviteli terv tervezői költségvetés nélkül) I+II ütem.</t>
  </si>
  <si>
    <t>ttl</t>
  </si>
  <si>
    <t>Villámvédelmi tervezési díj (kockázat elemzés + kiviteli terv) I+II ütem</t>
  </si>
  <si>
    <t>19-010-1.21.2</t>
  </si>
  <si>
    <t>Általános teendők befejezés szakaszában, megvalósulási tervdokumentáció elkészítése</t>
  </si>
  <si>
    <t xml:space="preserve">db     </t>
  </si>
  <si>
    <t>19-010-1.21.4</t>
  </si>
  <si>
    <t>Általános teendők befejezés szakaszában, kezelő személyzet oktatása</t>
  </si>
  <si>
    <t>19-081-11.1.2</t>
  </si>
  <si>
    <t>Ellenőrző próbák készítése belső vízvezeték hálózatra, akkreditált vízminőség vizsgálat</t>
  </si>
  <si>
    <t>21-003-5.1.1.2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</si>
  <si>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III. talajosztály</t>
    </r>
  </si>
  <si>
    <t xml:space="preserve">m3     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</si>
  <si>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</si>
  <si>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</si>
  <si>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</si>
  <si>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</si>
  <si>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21-008-2.3.1</t>
  </si>
  <si>
    <t>Tömörítés bármely tömörítési osztályban gépi erővel, vezeték felett és mellett, tömörségi fok: 85%</t>
  </si>
  <si>
    <t>Fejtett föld felrakása szállítóeszközre, géppel, talajosztály I-IV.</t>
  </si>
  <si>
    <t>21-981-000-011-15-00110</t>
  </si>
  <si>
    <t>Kitermelt talaj elszállítása, lerakóhelyi díjjal, felrakás nélkül I-IV. osztályú talajban 5,01 -10,00 km távolságra</t>
  </si>
  <si>
    <t>33-063-1.1.1</t>
  </si>
  <si>
    <t>Faláttörés 30x30 cm méretig, falban, 12 cm falvastagságig</t>
  </si>
  <si>
    <t>33-063-2.1.3</t>
  </si>
  <si>
    <t>Födémáttörés 30x30 cm méretig, 30 cm födémvastagságig, vasbetonlemez födémben</t>
  </si>
  <si>
    <t>54-005-5.2-0133525</t>
  </si>
  <si>
    <t>PP, PE, KPE nyomócső szerelése, földárokban, hegesztett kötésekkel, idomokkal, csőátmérő: 63-90 mm között WAVIN PE ivóvíz nyomócső PE 80 SDR 17 PN 6 63 mm x 3,8 mm kék csík 100, 200 m/tekercs, V06317VT</t>
  </si>
  <si>
    <t xml:space="preserve">m      </t>
  </si>
  <si>
    <t>54-016-6.1</t>
  </si>
  <si>
    <t>Fűtési és vízvezeték szakaszos és hálózati nyomáspróbája vízzel, 200 mm külső Ø-ig</t>
  </si>
  <si>
    <t>54-016-7.1</t>
  </si>
  <si>
    <t>Csővezetékek fertőtlenítése, DN 200 méretig</t>
  </si>
  <si>
    <t>80-001-1.3.2.1.1-0125623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</si>
  <si>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NÁ 114</t>
  </si>
  <si>
    <t>mm csőátmérőig Armacell Tubolit DG csőhéj, falvastagság: 9 mm, külső csőátmérő 18 mm, R: DG-18/9</t>
  </si>
  <si>
    <t>80-001-1.3.2.1.1-0125624</t>
  </si>
  <si>
    <t>mm csőátmérőig Armacell Tubolit DG csőhéj, falvastagság: 13 mm, külső csőátmérő 9 mm, R: DG-22/9</t>
  </si>
  <si>
    <t>80-001-1.3.2.1.1-0125625</t>
  </si>
  <si>
    <t>mm csőátmérőig Armacell Tubolit DG csőhéj, falvastagság: 9 mm, külső csőátmérő 28 mm, R: DG-28/9</t>
  </si>
  <si>
    <t>mm csőátmérőig Armacell Tubolit DG csőhéj, falvastagság: 9 mm, külső csőátmérő 35 mm, R: DG-35/19</t>
  </si>
  <si>
    <t>mm csőátmérőig Armacell Tubolit DG csőhéj, falvastagság: 13 mm, külső csőátmérő 42 mm, R: DG-42/13</t>
  </si>
  <si>
    <t>mm csőátmérőig Armacell Tubolit DG csőhéj, falvastagság: 13 mm, külső csőátmérő 60 mm, R: DG-60/13</t>
  </si>
  <si>
    <t>45-002-2.1.1.1.3-0111003</t>
  </si>
  <si>
    <t xml:space="preserve">PVC-KAEM lefolyóvezeték szerelése, tokos, gumigyűrűs kötésekkel, cső elhelyezése csőidomokkal, szakaszos tömörségi próbával, szabadon, csőtartókkal, DN 50 PVC-U tömörfalú tokos csatornacső 50x1,8x2000 mm , </t>
  </si>
  <si>
    <t>81-002-2.1.1.1.2-0111002</t>
  </si>
  <si>
    <t xml:space="preserve">PVC-KAEM lefolyóvezeték szerelése, tokos, gumigyűrűs kötésekkel, cső elhelyezése csőidomokkal, szakaszos tömörségi próbával, szabadon, csőtartókkal, DN 32 PVC-U tömörfalú tokos csatornacső </t>
  </si>
  <si>
    <t>81-002-3.2.1.2.5</t>
  </si>
  <si>
    <t>PVC lefolyóvezeték szerelése, tokos, gumigyűrűs kötésekkel, cső elhelyezése csőidomokkal, szakaszos tömörségi próbával, horonyba vagy padlócsatornába, DN 63</t>
  </si>
  <si>
    <t>K tétel</t>
  </si>
  <si>
    <t>PVC-KGEM lefolyóvezeték szerelése, tokos, gumigyűrűs kötésekkel, cső elhelyezése csőidomokkal, szakaszos tömörségi próbával, szabadon, csőtartókkal, DN 160 KG PVC</t>
  </si>
  <si>
    <t>PVC-KGEM lefolyóvezeték szerelése, tokos, gumigyűrűs kötésekkel, cső elhelyezése csőidomokkal, szakaszos tömörségi próbával, szabadon, csőtartókkal, DN 125  KG PVC</t>
  </si>
  <si>
    <t xml:space="preserve">PVC-KGEM lefolyóvezeték szerelése, tokos, gumigyűrűs kötésekkel, cső elhelyezése csőidomokkal, szakaszos tömörségi próbával, horonyba, padlócsatornába vagy épületen belül földárokba, DN 100 </t>
  </si>
  <si>
    <t>PVC-KGEM lefolyóvezeték szerelése, tokos, gumigyűrűs kötésekkel, csőidomok, kiegészítők elhelyezése, egycsatlakozású csőidomok, DN 100  PVC-U csatorna tisztító 110 mm,</t>
  </si>
  <si>
    <t>81-007-1.1.1.1.1.1.1-0338100</t>
  </si>
  <si>
    <t>Víz- és fűtési vezeték,, préselt csőkötésekkel, cső elhelyezése csőidomokkal, szakaszos nyomáspróbával, szabadon, horonyba vagy padlócsatornába, DN 12 - DN 50, DN 12-ig Uponor MLC többrétegű 16x2</t>
  </si>
  <si>
    <t>81-007-1.1.1.1.1.1.2-0338101</t>
  </si>
  <si>
    <t>Víz- és fűtési vezeték, préselt csőkötésekkel, cső elhelyezése csőidomokkal, szakaszos nyomáspróbával, szabadon, horonyba vagy padlócsatornába, DN 12 - DN 50, DN 15 Uponor MLC többrétegű 20x2,25</t>
  </si>
  <si>
    <t>81-007-1.1.1.1.1.1.3-0338102</t>
  </si>
  <si>
    <t>Víz- és fűtési vezeték, préselt csőkötésekkel, cső elhelyezése csőidomokkal, szakaszos nyomáspróbával, szabadon, horonyba vagy padlócsatornába, DN 12 - DN 50, DN 20 Uponor MLC többrétegű 25x2,25</t>
  </si>
  <si>
    <t>81-007-1.1.1.1.1.1.4-0338103</t>
  </si>
  <si>
    <t>Víz- és fűtési vezeték, préselt csőkötésekkel, cső elhelyezése csőidomokkal, szakaszos nyomáspróbával, szabadon, horonyba vagy padlócsatornába, DN 12 - DN 50, DN 25 Uponor MLC többrétegű 32x3</t>
  </si>
  <si>
    <t>81-007-1.1.1.1.1.1.5-0338104</t>
  </si>
  <si>
    <t>Víz- és fűtési vezeték, préselt csőkötésekkel, cső elhelyezése csőidomokkal, szakaszos nyomáspróbával, szabadon, horonyba vagy padlócsatornába, DN 12 - DN 50, DN 32 Uponor MLC többrétegű 40x4</t>
  </si>
  <si>
    <t>81-007-1.1.1.1.1.1.6-0338105</t>
  </si>
  <si>
    <t>Víz- és fűtési vezeték,  préselt csőkötésekkel, cső elhelyezése csőidomokkal, szakaszos nyomáspróbával, szabadon, horonyba vagy padlócsatornába, DN 12 - DN 50, DN 40 Uponor MLC többrétegű 54x4,5</t>
  </si>
  <si>
    <t>82-001-7.2.1-0121018</t>
  </si>
  <si>
    <t xml:space="preserve">Kétoldalon menetes vagy roppantógyűrűs szerelvény elhelyezése, külső vagy belső menettel, illetve hollandival csatlakoztatva DN 15 szelepek, csappantyúk (szabályzó, folytó-elzáró, beavatkozó)  visszacsapó-szelep, </t>
  </si>
  <si>
    <t>82-001-7.2.1-0342182</t>
  </si>
  <si>
    <t>Kétoldalon menetes vagy roppantógyűrűs szerelvény elhelyezése, külső vagy belső menettel, illetve hollandival csatlakoztatva DN 15 szelepek, csappantyúk (szabályzó, folytó-elzáró, beavatkozó) Honeywell HMV cirkulációs beszabályozó szelep, előbeállítható,</t>
  </si>
  <si>
    <t>term.betéttel automatizálható, 1/2", belső menet, PN16, 130°C, (kvs=2,7), V1810Y0015</t>
  </si>
  <si>
    <t>82-001-7.2.2-0130525</t>
  </si>
  <si>
    <t>Kétoldalon menetes vagy roppantógyűrűs szerelvény elhelyezése, külső vagy belső menettel, illetve hollandival csatlakoztatva DN 15 gömbcsap, víz- és gázfőcsap MOFÉM kazántöltőcsap 1/2" névleges méret 15 mm, sárgaréz, natúr, 16 bar, Kód: 113-0010-00</t>
  </si>
  <si>
    <t>82-001-7.2.2-0130603</t>
  </si>
  <si>
    <t>Kétoldalon menetes vagy roppantógyűrűs szerelvény elhelyezése, külső vagy belső menettel, illetve hollandival csatlakoztatva DN 15 gömbcsap, víz- és gázfőcsap MOFÉM AHA Univerzális gömbcsap 1/2" bb. menettel, névleges méret 15 mm, sárgaréz, natúr, 16 bar,</t>
  </si>
  <si>
    <t>Kód: 113-0007-00</t>
  </si>
  <si>
    <t>82-001-7.2.8-0117047</t>
  </si>
  <si>
    <t>Kétoldalon menetes vagy roppantógyűrűs szerelvény elhelyezése, külső vagy belső menettel, illetve hollandival csatlakoztatva DN 15 biztonsági szerelvény biztonsági szelep, 10 bar lefúvási nyomásra, , 1/2"</t>
  </si>
  <si>
    <t>82-001-7.3.2-0130610</t>
  </si>
  <si>
    <t>Kétoldalon menetes vagy roppantógyűrűs szerelvény elhelyezése, külső vagy belső menettel, illetve hollandival csatlakoztatva DN 20 gömbcsap, víz- és gázfőcsap MOFÉM AHA Univerzális gömbcsap 3/4" kb. menettel, toldattal, névleges méret 20 mm, sárgaréz,</t>
  </si>
  <si>
    <t>natúr, 16 bar, Kód: 113-0026-00</t>
  </si>
  <si>
    <t>82-001-7.4.1-0121047</t>
  </si>
  <si>
    <t xml:space="preserve">Kétoldalon menetes vagy roppantógyűrűs szerelvény elhelyezése, külső vagy belső menettel, illetve hollandival csatlakoztatva DN 25 szelepek, csappantyúk (szabályzó, folytó-elzáró, beavatkozó) visszacsapó-szelep, tömítés </t>
  </si>
  <si>
    <t>82-001-7.4.2-0130585</t>
  </si>
  <si>
    <t>Kétoldalon menetes vagy roppantógyűrűs szerelvény elhelyezése, külső vagy belső menettel, illetve hollandival csatlakoztatva DN 25 gömbcsap, víz- és gázfőcsap MOFÉM AHA Univerzális gömbcsap 1" kb. menettel, toldattal, névleges méret 25 mm, sárgaréz,</t>
  </si>
  <si>
    <t>natúr, 16 bar, Kód: 113-0038-00</t>
  </si>
  <si>
    <t>82-001-7.5.1-0121058</t>
  </si>
  <si>
    <t xml:space="preserve">Kétoldalon menetes vagy roppantógyűrűs szerelvény elhelyezése, külső vagy belső menettel, illetve hollandival csatlakoztatva DN 32 szelepek, csappantyúk (szabályzó, folytó-elzáró, beavatkozó) visszacsapó-szelep, </t>
  </si>
  <si>
    <t xml:space="preserve">5/4", </t>
  </si>
  <si>
    <t>82-001-7.5.2-0130606</t>
  </si>
  <si>
    <t>Kétoldalon menetes vagy roppantógyűrűs szerelvény elhelyezése, külső vagy belső menettel, illetve hollandival csatlakoztatva DN 32 gömbcsap, víz- és gázfőcsap MOFÉM AHA Univerzális gömbcsap 5/4" bb. menettel, vízátbocsátás 330 l/min., névleges méret 32</t>
  </si>
  <si>
    <t>mm, sárgaréz, natúr, 10 bar, Kód: 113-0051-00</t>
  </si>
  <si>
    <t>82-001-7.6.2-0130607</t>
  </si>
  <si>
    <t>Kétoldalon menetes vagy roppantógyűrűs szerelvény elhelyezése, külső vagy belső menettel, illetve hollandival csatlakoztatva DN 40 gömbcsap, víz- és gázfőcsap MOFÉM AHA Univerzális gömbcsap 6/4" bb. menettel, vízátbocsátás 590 l/min., névleges méret 40</t>
  </si>
  <si>
    <t>mm, sárgaréz, natúr, 10 bar, Kód: 113-0052-00</t>
  </si>
  <si>
    <t>82-001-7.7.2-0130608</t>
  </si>
  <si>
    <t>Kétoldalon menetes vagy roppantógyűrűs szerelvény elhelyezése, külső vagy belső menettel, illetve hollandival csatlakoztatva DN 50, DN 65 gömbcsap, víz- és gázfőcsap MOFÉM AHA Univerzális gömbcsap 2" bb. menettel, vízátbocsátás 890 l/min., névleges méret</t>
  </si>
  <si>
    <t>50 mm, sárgaréz, natúr, 10 bar, Kód: 113-0053-00</t>
  </si>
  <si>
    <t>82-001-13.2-0034323</t>
  </si>
  <si>
    <t>Három- vagy négyoldalon menetes vagy roppantógyűrűs szerelvény elhelyezése, külső vagy belső menettel, illetve hollandival csatlakoztatva DN 20 ESBE VTS522 termosztatikus keverőszelep, HMV keverés,  5/4",</t>
  </si>
  <si>
    <t>82-004-3.1.2-0353167</t>
  </si>
  <si>
    <t>Közvetett fűtésű, álló vagy fekvő, fixen beépített fűtő csőkígyóval vagy nélkül, tároló berendezés elhelyezése és bekötése, egy fűtőkígyós kivitelben 1000 álló kivitelű, 1000 literes, egy csőkígyós indirekt fűtésű tároló,</t>
  </si>
  <si>
    <t>Zárt tágulási tartály elhelyezése és bekötése (nyomástartó-, gáztalanító és vízutántöltő  berendezések a 82-004-21-es tételtől), használati melegvíz hálózatban, membrános, 2-80 liter között Flamco Airfix D 35 membrános tágulási tartály 8 bar,</t>
  </si>
  <si>
    <t>82-008-3.1.3.3.3-0150706</t>
  </si>
  <si>
    <t xml:space="preserve">Fűtés-, klíma-, hűtéstechnika nedvestengelyű standard (átkapcsolható) szivattyúk elhelyezése és bekötése egyes szivattyúk (HMV) menetes kötéssel, DN 25 , HMV cirkulációs szivattyú, rozsdamentes acél házzal, menetes Alpha 2L  25-40 OTH eng. </t>
  </si>
  <si>
    <t>82-009-1.1.1-0215021</t>
  </si>
  <si>
    <t>Falikút, kiöntő vagy mosóvályú elhelyezése és bekötése, falikút, szifon (bűzelzáró) és csaptelep nélkül, acéllemezből-, rozsdamentes lemezből vagy öntöttvasból Acéllemez falikút, kívül-belül fehér tűzzománcozott, rövid hátlapú</t>
  </si>
  <si>
    <t>82-009-2.2.2.3-0313661</t>
  </si>
  <si>
    <t xml:space="preserve">Minikonhya elhelyezése és bekötése, hideg-meleg vízre, nagykonyhai (ipari) mosogató, csaptelep nélkül, bűzelzáróval, </t>
  </si>
  <si>
    <t>82-009-5.1-0112631</t>
  </si>
  <si>
    <t>Mosdó vagy mosómedence berendezés elhelyezése és bekötése, kifolyószelep, bűzelzáró és sarokszelep nélkül, falra szerelhető porcelán kivitelben (komplett) ALFÖLDI/BÁZIS porcelán mosdó, 60 cm, 3 csaplyukkal, fehér, +állvány</t>
  </si>
  <si>
    <t>82-009-11.1.3.2-0117021</t>
  </si>
  <si>
    <t xml:space="preserve">WC csésze elhelyezése és bekötése, öblítőtartály, sarokszelep, WC ülőke,  nyomógomb nélkül, porcelánból, fali WC csésze, mélyöblítésű kivitelben ALFÖLDI/SAVAL porcelán mélyöblítésű WC csésze, 6 l hátsó kifolyású, falra szerelhető, fehér, Kód: 7056 </t>
  </si>
  <si>
    <t>WC-csésze kiegészítő szerelvényeinek elhelyezése, WC-ülőke  fehér</t>
  </si>
  <si>
    <t>82-009-13.5.2-0236660</t>
  </si>
  <si>
    <t>WC öblítőtartály felszerelése és bekötése, szerelőelemes (működtető elemmel) falsik elé építhető LIV-Fix 9012 Jog 601259 nyomólap Aplte Eco vagy Selenite Eco</t>
  </si>
  <si>
    <t>82-009-15.1.1-0111525</t>
  </si>
  <si>
    <t>Vizelde vagy piszoár berendezés elhelyezése, öblítőszelep, sarokszelep és bűzelzáró nélkül, porcelán, falra szerelhető vizelde ALFÖLDI/BÁZIS porcelán vizelde (felső bekötésű), fehér, Kód: 4332 00 + állvány + infra</t>
  </si>
  <si>
    <t>82-009-17.1-0110162</t>
  </si>
  <si>
    <t>Berendezési tárgyak szerelvényeinek felszerelése, sarokszelep szerelés Mofém sárgaréz sarokszelep 1/2"-ø 10 sárgaréz, krómozott, 10 bar, Kód: 163-0006-00</t>
  </si>
  <si>
    <t>82-009-18.2-0326173</t>
  </si>
  <si>
    <t>Berendezési tárgyak szerelvényeinek felszerelése, fali kifolyószelep kifolyószelep 1/2", kereszt fogantyúval, ,pfám</t>
  </si>
  <si>
    <t>82-009-19.2.1-0314519</t>
  </si>
  <si>
    <t>Zuhanyfolyóka</t>
  </si>
  <si>
    <t>82-009-19.3.2-0314505</t>
  </si>
  <si>
    <t xml:space="preserve">Csaptelepek és szerelvényeinek felszerelése, mosdócsaptelepek, álló illetve süllyesztett mosdócsaptelep Kludi-Maris mosdócsaptelep, </t>
  </si>
  <si>
    <t>82-009-19.5.1-0323114</t>
  </si>
  <si>
    <t>Csaptelepek és szerelvényeinek felszerelése, mosogató csaptelepek, fali mosogató csaptelep Kludi-Maris fali mosogatócsaptelep, falra szerelhető kivitel, felső kifolyócsővel,</t>
  </si>
  <si>
    <t>82-009-19.6-0332107</t>
  </si>
  <si>
    <t>Csaptelepek és szerelvényeinek felszerelése, zuhanygarnitúrák Kludi ZENTA 2S zuhanygarnitúra, fix zuhanytartó, Logoflex gégecső 1250 mm, ZENTA 2S kézizuhany, R: 6075005-00</t>
  </si>
  <si>
    <t>82-009-21.1-0135301</t>
  </si>
  <si>
    <t>Padló alatti illetve falba süllyeszthető bűzelzáró, padló alatti 1, 2, 3 ágú elhelyezése HL510NPr, Padlólefolyó DN40/50 vízszintes csatlakozóval, szigetelő karimával, "Primus" kiszáradás-védett vízbűzzárral, 123x123 mm műanyag rácstartóval, 115x115 mm</t>
  </si>
  <si>
    <t>nemesacél ráccsal, a csempézés idejére merevítő védőfedéllel. Terhelhetőség: 300kg</t>
  </si>
  <si>
    <t>82-009-21.2-0013512</t>
  </si>
  <si>
    <t>HL 905 Légbeszivó szelep</t>
  </si>
  <si>
    <t>82-009-21.3.6-0135311</t>
  </si>
  <si>
    <t>Padló alatti illetve falba süllyeszthető bűzelzáró, összeszerelhető bűzelzárók elhelyezése, szigetelő készlet HL83, Szigetelő készlet EPDM fólia, nemesacél szorítótárcsa, ajakos tömítőgyűrű, csavarok a HL70, 80, 90, 300, 304, 310N(G)(Pr), 510N(G)(Pr)</t>
  </si>
  <si>
    <t>sorozathoz</t>
  </si>
  <si>
    <t>82-009-31.1.1-0334840</t>
  </si>
  <si>
    <t>Vizes berendezési tárgyak bűzelzáróinak felszerelése, falikúthoz-mosogatóhoz DN 40 PVC falikút szifon</t>
  </si>
  <si>
    <t>Mozgássérült vízellátási berendezések Felhajtható rozsdamentes fali kapaszkodó 800 mm</t>
  </si>
  <si>
    <t>Mozgássérült vízellátási berendezések  fali felhajtható kapaszkodó</t>
  </si>
  <si>
    <t>Mozgássérült vízellátási berendezések  kapaszkodó, 900 mm-es egyenes Színterezett acél mozgáskorlátozott kapaszkodó, egyenes, 900mm, fehér színben.</t>
  </si>
  <si>
    <t>Mozgássérült vízellátási berendezések, Mozgáskorlátozott fali WC Mozgáskorlátozott fali WC. Kerekesszékkel rendelkezőknek akadálymentesítés céljából.</t>
  </si>
  <si>
    <t>Mozgássérült vízellátási berendezések  Infravezérlésű WC-öblítő Infravezérlésű WC-öblítő</t>
  </si>
  <si>
    <t>Mozgássérült vízellátási berendezések Akadálymentes konkáv mosdó</t>
  </si>
  <si>
    <t>Mozgássérült vízellátási berendezések Süllyesztett szifon süllyesztett mosdószifon</t>
  </si>
  <si>
    <t>Mozgássérült vízellátási berendezések Orvosi csaptelep Speciális álló mosogató csaptelep mozgatható 150mm kifolyócsővel, orvosi karral.</t>
  </si>
  <si>
    <t>Mozgássérült vízellátási berendezések, Dönthető tükör 600x500</t>
  </si>
  <si>
    <t>Mozgássérült vízellátási berendezések Fali folyékony szappan adagoló</t>
  </si>
  <si>
    <t>Mozgássérült vízellátási berendezések  dupla fogas</t>
  </si>
  <si>
    <t>Mozgássérült vízellátási berendezések WC ülésdeszka</t>
  </si>
  <si>
    <t>82-016-1.1.8-0115521</t>
  </si>
  <si>
    <t>Piperetárgyak elhelyezése egy-három helyen felerősítve, piperepolc ALFÖLDI/BÁZIS porcelán polc 60 cm, csavarozható, fehér, Kód: 4681 00 01</t>
  </si>
  <si>
    <t>82-016-1.1.9-0037112</t>
  </si>
  <si>
    <t>Piperetárgyak elhelyezése egy-három helyen felerősítve, WC-kefe tartóval WC-kefe tartóval,Cserélhető nejlon kefe,</t>
  </si>
  <si>
    <t>Piperetárgyak elhelyezése négy vagy több helyen felerősítve, tükör, elektromos bekötés nélkül Fazettázott tükör világítás nélkül, 60x40 cm</t>
  </si>
  <si>
    <t>Szappanadagolók elhelyezése falra szerelt kivitelben Falra szerelhető folyékonyszappan adagoló, függőleges kivitelű,</t>
  </si>
  <si>
    <t xml:space="preserve">Kézszárító elhelyezése falra szerelt kivitelben </t>
  </si>
  <si>
    <t>Papíradagolók elhelyezése falra szerelt kivitelben egyszerű Toalettpapír tartó</t>
  </si>
  <si>
    <t>54-016-6.1-0000001</t>
  </si>
  <si>
    <t>80-001-1.3.2.1.1-0125828</t>
  </si>
  <si>
    <t>mm csőátmérőig Armacell Tubolit DG csőhéj, falvastagság: 20 mm, külső csőátmérő 35 mm, R: DG-35/20</t>
  </si>
  <si>
    <t>80-001-1.3.2.1.1-0125830</t>
  </si>
  <si>
    <t>mm csőátmérőig Armacell Tubolit DG csőhéj, falvastagság: 20 mm, külső csőátmérő 42 mm, R: DG-42/20</t>
  </si>
  <si>
    <t>80-001-1.3.2.1.1-0125831</t>
  </si>
  <si>
    <t>mm csőátmérőig Armacell Tubolit DG csőhéj, falvastagság: 20 mm, külső csőátmérő 48 mm, R: DG-48/20</t>
  </si>
  <si>
    <t>80-001-1.3.2.1.2-0125833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</si>
  <si>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NÁ</t>
  </si>
  <si>
    <t>133-167 mm csőátmérő között Armacell Tubolit DG csőhéj, falvastagság: 20 mm, külső csőátmérő 54 mm, R: DG-54/20</t>
  </si>
  <si>
    <t>Gázvezeték épületen belül, festve nyomáspróbázva, kivitlezési határ az épület melletti felállás gömbcsapja</t>
  </si>
  <si>
    <t>81-004-1.3.4.1.1.1.3-0329502</t>
  </si>
  <si>
    <t>Fűtési vezeték, Ötrétegű cső szerelése, PE-Xc/Al/PE-HD anyagból, préshüvelyes csőkötésekkel, cső elhelyezése csőidomok nélkül, szakaszos nyomáspróbával, tartószerkezetre, DN 15 cső tekercsben,  mm, 10 bar, 95 C fok, védőcsőhéjban</t>
  </si>
  <si>
    <t>81-004-1.3.4.1.1.2.3-0329503</t>
  </si>
  <si>
    <t>Fűtési vezeték, Ötrétegű cső szerelése, PE-Xc/Al/PE-HD anyagból, préshüvelyes csőkötésekkel, cső elhelyezése csőidomokkal, szakaszos nyomáspróbával, falhoronyba vagy padlószerkezetbe, (horonyvésés külön tételben) DN 20 tekercsben,</t>
  </si>
  <si>
    <t>81-004-1.3.4.1.1.2.4-0329504</t>
  </si>
  <si>
    <t>Fűtési vezeték, Ötrétegű cső szerelése, PE-Xc/Al/PE-HD anyagból, préshüvelyes csőkötésekkel, cső elhelyezése csőidomokkal, szakaszos nyomáspróbával, falhoronyba vagy padlószerkezetbe, (horonyvésés külön tételben) DN 25  cső 5 m-es szálban,</t>
  </si>
  <si>
    <t>Fűtési vezeték, Horganyzott szénacélcső szerelése, préselt csőkötésekkel, cső elhelyezése csőidomokkal, szakaszos nyomáspróbával, szabadon, horonyba vagy padlócsatornába, DN 12 - DN 50, DN 32 Steelpress szénacél kívül horganyzott cső, d35x1,5,</t>
  </si>
  <si>
    <t>Fűtési vezeték, Horganyzott szénacélcső szerelése, préselt csőkötésekkel, cső elhelyezése csőidomokkal, szakaszos nyomáspróbával, szabadon, horonyba vagy padlócsatornába, DN 12 - DN 50, DN 40 Steelpress szénacél kívül horganyzott cső, d42x1,5,</t>
  </si>
  <si>
    <t>Fűtési vezeték, Horganyzott szénacélcső szerelése, préselt csőkötésekkel, cső elhelyezése csőidomokkal, szakaszos nyomáspróbával, szabadon, horonyba vagy padlócsatornába, DN 12 - DN 50, DN 50 Steelpress szénacél kívül horganyzott cső, d54x1,5,</t>
  </si>
  <si>
    <t>Padlófűtési cső; 20x2 , alumínium betétes, oxigéndiffúzió mentes csőből, betonacél hálóra helyezve, (háló nélkül) szerelve, szakaszos nyomáspróbával, falon kívüli osztó gyüjtőkkel elzárókkal</t>
  </si>
  <si>
    <t xml:space="preserve">m2     </t>
  </si>
  <si>
    <t>Kétoldalon menetes szerelvény elhelyezése ellenkarimákkal, DN 50 PN 10 - PN 40, szennyfogószűrő,  iszap- és levegőleválasztó Flamcovent Clean Smart 50, PN16, mikrobuborék leválasztó,</t>
  </si>
  <si>
    <t>Kétoldalon menrtes szerelvény elhelyezése ellenkarimákkal, DN 50 PN 10 - PN 40, szennyfogószűrő,  iszap- és levegőleválasztó Flamco Clean Smart 50 , PN16,  iszapleválasztó,</t>
  </si>
  <si>
    <t>82-001-6.2.2-0130525</t>
  </si>
  <si>
    <t>Egyoldalon menetes szerelvény elhelyezése, külső vagy belső menettel, illetve hollandival csatlakoztatva DN 15 gömbcsap Mofém kazántöltőcsap 1/2" névleges méret 15 mm, sárgaréz, natúr, 16 bar, Kód: 113-0010-00</t>
  </si>
  <si>
    <t>Egyoldalon menetes szerelvény elhelyezése, külső vagy belső menettel, illetve hollandival csatlakoztatva DN 15 légtelenítőszelep, kifolyó- és locsolószelep, töltőszelep Flamco automata légtelenítő elzáróval, 1/2"</t>
  </si>
  <si>
    <t>82-001-7.3.1-0116247</t>
  </si>
  <si>
    <t>82-001-7.3.2-0130604</t>
  </si>
  <si>
    <t>Kétoldalon menetes vagy roppantógyűrűs szerelvény elhelyezése, külső vagy belső menettel, illetve hollandival csatlakoztatva DN 20 gömbcsap, víz- és gázfőcsap MOFÉM AHA Univerzális gömbcsap 3/4" bb. menettel, névleges méret 20 mm, sárgaréz, natúr, 16 bar,</t>
  </si>
  <si>
    <t>Kód: 113-0018-00</t>
  </si>
  <si>
    <t>Kétoldalon menetes vagy roppantógyűrűs szerelvény elhelyezése, külső vagy belső menettel, illetve hollandival csatlakoztatva DN 20 gömbcsap, víz- és gázfőcsap Mofém AHA Univerzális gömbcsap 3/4" kb. menettel, toldattal, névleges méret 20 mm, sárgaréz,</t>
  </si>
  <si>
    <t>82-001-7.3.8-0123014</t>
  </si>
  <si>
    <t>Kétoldalon menetes vagy roppantógyűrűs szerelvény elhelyezése, külső vagy belső menettel, illetve hollandival csatlakoztatva DN 20 biztonsági szerelvény biztonsági szelep rézöntvény házban, menetes kivitel, 3 bar, 3/4",</t>
  </si>
  <si>
    <t>82-001-7.4.1-0114013</t>
  </si>
  <si>
    <t>Kétoldalon menetes vagy roppantógyűrűs szerelvény elhelyezése, külső vagy belső menettel, illetve hollandival csatlakoztatva DN 25 szelepek, csappantyúk (szabályzó, folytó-elzáró, beavatkozó) TA STAD BB beszabályozó szelep PN 20 mérőcsonkkal, DN 25,</t>
  </si>
  <si>
    <t>ürítéssel, Cikkszám: 52-151-225</t>
  </si>
  <si>
    <t>82-001-7.4.1-0116260</t>
  </si>
  <si>
    <t>Kétoldalon menetes vagy roppantógyűrűs szerelvény elhelyezése, külső vagy belső menettel, illetve hollandival csatlakoztatva DN 25 szelepek, csappantyúk (szabályzó, folytó-elzáró, beavatkozó) HERZ elzáró- és szabályozó ferdeszelep, STRÖMAX 4117</t>
  </si>
  <si>
    <t>Univerzális típus, 2 db mérőcsonk helye ledugózva, PN10, bb. 1", Csz: 1.4117.23</t>
  </si>
  <si>
    <t>82-001-7.5.1-0114014</t>
  </si>
  <si>
    <t>Kétoldalon menetes vagy roppantógyűrűs szerelvény elhelyezése, külső vagy belső menettel, illetve hollandival csatlakoztatva DN 32 szelepek, csappantyúk (szabályzó, folytó-elzáró, beavatkozó) TA STAD BB beszabályozó szelep PN 20 mérőcsonkkal, DN 32,</t>
  </si>
  <si>
    <t>ürítéssel, Cikkszám: 52-151-232</t>
  </si>
  <si>
    <t>82-001-7.7.3-0121446</t>
  </si>
  <si>
    <t>Kétoldalon menetes vagy roppantógyűrűs szerelvény elhelyezése, külső vagy belső menettel, illetve hollandival csatlakoztatva DN 50, DN 65 szennyfogószűrő, gázszűrő, iszap- és levegőleválasztó HERZ szennyfogó-szűrő 2" 0,4 mm, Csz.: 1411106</t>
  </si>
  <si>
    <t>Zárt tágulási tartály elhelyezése és bekötése (nyomástartó-, gáztalanító és vízutántöltő  berendezések a 82-004-21-es tételtől), fűtési és hűtési rendszerekben, butil zsákos, 2-80 liter között Flamco Flexcon c80 tágulási tartály 80 liter</t>
  </si>
  <si>
    <t>PS=3bar P0=1,5bar diszkosz forma fűtő-hűtővíz rendszerekhez,</t>
  </si>
  <si>
    <t>Manométer elhelyezése, lemezházas  manométer-radiális alsó csatlakozással, 100 mm átmérővel 0-6 bar 1/2"</t>
  </si>
  <si>
    <t>Hőmérő elhelyezése, egyenes hőmérő, nagy Védőszerelvényes ipari hőmérő, egyenes hőmérő 0 C-tól 160 C 100 mm benyúlással</t>
  </si>
  <si>
    <t>82-005-20.1.1-0000004</t>
  </si>
  <si>
    <t>Előregyártott osztó- vagy gyűjtőcső elhelyezése, előre kiépített támasztó szerkezetre, bekötések és szerelvények nélkül, DN 50-300 méret között, 25 bar nyomásig,  0,5-4,0 m hosszúságban, 50 kg-ig, DN 50, L=0,5m,</t>
  </si>
  <si>
    <t>82-005-22.1.1-0035161</t>
  </si>
  <si>
    <t>Hidraulikus váltó elhelyezése és bekötése, fali vagy álló tartószerkezettel, hőszigetelve Hidraulikus váltó</t>
  </si>
  <si>
    <t>82-008-3.1.4.1.1-0015001</t>
  </si>
  <si>
    <t>Fűtés-, klíma-, hűtéstechnika nedvestengelyű nagyhatásfokú szabályozott szivattyú, menetes vagy karimás kötéssel, egyes szivattyúk, DN 15-25 Grundfos MAGNA1 25-80 180 1x230V, Szabályozott nedvestengelyű keringetőszivattyú, A-energiaosztály, menetes</t>
  </si>
  <si>
    <t>82-008-3.1.4.1.1-0150007</t>
  </si>
  <si>
    <t>Fűtés-, klíma-, hűtéstechnika nedvestengelyű nagyhatásfokú szabályozott szivattyú, menetes vagy karimás kötéssel, egyes szivattyúk, DN 15-25 Grundfos ALPHA2 25-80 130 1x230V 50Hz  szivattyú, A-energiaosztály, AUTOADAPT funkcióval,</t>
  </si>
  <si>
    <t>rozsdamentes acél házzal, menetes</t>
  </si>
  <si>
    <t>82-013-15.1-0032073</t>
  </si>
  <si>
    <t>Érzékelőhely kialakitás 1/2"</t>
  </si>
  <si>
    <t>82-016-6.1.1-0461113</t>
  </si>
  <si>
    <t>Felirati táblák elhelyezése egysoros 80x40-</t>
  </si>
  <si>
    <t>82-016-12.4</t>
  </si>
  <si>
    <t>Kazánház, illetve hőközpont beszabályozása, beüzemelése 69.781 teljesítményig</t>
  </si>
  <si>
    <t>82-016-13.3-0000006</t>
  </si>
  <si>
    <t>Próbafűtés, padlófűtés beszabályozása 45.441 - 69.780 W teljesítmény között</t>
  </si>
  <si>
    <t>Split klíma elhehyezése 3,5 KW és beüzemelése</t>
  </si>
  <si>
    <t>33-063-1.1.2</t>
  </si>
  <si>
    <t>Falátfúrás 12,5 cm méretig, könnyűszerkezetes falban, 12,01-25 cm falvastagság között</t>
  </si>
  <si>
    <t>83-001-2.1.1-0830002</t>
  </si>
  <si>
    <t>Kör keresztmetszetű légcsatorna és idomaik szerelése,  tartószerkezet nélkül, spirálkorcolt lemezcső, horganyzott acéllemezből, NÁ 63-150 mm között   spirálkorcolt lemezcső borda nélkül, horganyzott acéllemezből, v=0,5 mm, NÁ 100 mm, Csz.:</t>
  </si>
  <si>
    <t>83-006-3.4.1-0043043</t>
  </si>
  <si>
    <t>Axiális és félaxiális ventilátor elhelyezése, axiális kisventilátor, falon kívüli kivitelben SIG  SAF 100 LDT elszivó ventilátor időzítővel</t>
  </si>
  <si>
    <t>Centrifugális ventilátor elhelyezése, kisventilátor, falon kívüli kivitelben SIG  DX 200T elszivó ventilátor időzítóvel</t>
  </si>
  <si>
    <t>SIG VMV 100 VJ automata túlnyomáskibocsátó zsalu</t>
  </si>
  <si>
    <t>Épületgépészeti tervezés költségei</t>
  </si>
  <si>
    <t>I. ütem</t>
  </si>
  <si>
    <t>Acél tartószerkezetek gyártása és beépítése (HEA 200 oszlopok, IPE 200 tartók, zártszelvény merevítések 80.80.3-as vastagságban, nyílászáró kiváltók)</t>
  </si>
  <si>
    <t>Épületvillamosság</t>
  </si>
  <si>
    <t>Épületgépészet</t>
  </si>
  <si>
    <t>48-007-11.11.1-0090761</t>
  </si>
  <si>
    <r>
      <t>Lapostető hő- és hangszigetelése; Egyenes rétegrendű lapostetők lejtésképzése (rögzítés külön tételben), expandált polisztirolhab lemezzel ISOVER EPS 150 S 12 polisztirolhab lemez 120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=0,032 (W/mK) 1000*500 mm lemezméret, egyenes él</t>
    </r>
  </si>
  <si>
    <t>48-007-11.11.1-0090762</t>
  </si>
  <si>
    <r>
      <t>Lapostető hő- és hangszigetelése; Egyenes rétegrendű lapostetők lejtésképzése (rögzítés külön tételben), expandált polisztirolhab lemezzel ISOVER EPS 150 S 14 polisztirolhab lemez 140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=0,032 (W/mK) 1000*500 mm lemezméret, egyenes él</t>
    </r>
  </si>
  <si>
    <t>Csaptelepek és szerelvényeinek felszerelése, zuhanycsaptelepek, fali zuhanycsaptelep - KLUDI MARIS</t>
  </si>
  <si>
    <t>Hőtermelő gázkazán 35 kW és szerelvényeinek elhelyezése és összeszerelése, keverőszelepekkel, kazánköri szivattyúval, a szükséges gépészeti hidraulikai elemekkel, égési levegő bevezető és füstágelvezető szettel</t>
  </si>
  <si>
    <t>Őrzés</t>
  </si>
  <si>
    <t>hó</t>
  </si>
  <si>
    <t>Építési hulladék elszállítása</t>
  </si>
  <si>
    <t>K1</t>
  </si>
  <si>
    <t>K2</t>
  </si>
  <si>
    <t>K3</t>
  </si>
  <si>
    <r>
      <t xml:space="preserve">Úsztatott vagy fűtési esztrich készítése, helyszínen kevert, cementbázisú esztrichből, C16 szilárdsági osztálynak megfelelően </t>
    </r>
    <r>
      <rPr>
        <sz val="10"/>
        <rFont val="Times New Roman CE"/>
        <family val="0"/>
      </rPr>
      <t>8</t>
    </r>
    <r>
      <rPr>
        <b/>
        <sz val="10"/>
        <color indexed="10"/>
        <rFont val="Times New Roman CE"/>
        <family val="0"/>
      </rPr>
      <t xml:space="preserve"> </t>
    </r>
    <r>
      <rPr>
        <sz val="10"/>
        <color indexed="8"/>
        <rFont val="Times New Roman CE"/>
        <family val="0"/>
      </rPr>
      <t>cm vastagságban</t>
    </r>
  </si>
  <si>
    <r>
      <t xml:space="preserve">horganyzott+25/20 µm polyester bevonat, </t>
    </r>
    <r>
      <rPr>
        <sz val="10"/>
        <rFont val="Times New Roman CE"/>
        <family val="0"/>
      </rPr>
      <t>RAL7016</t>
    </r>
  </si>
  <si>
    <r>
      <t xml:space="preserve">elhelyezés esetén, </t>
    </r>
    <r>
      <rPr>
        <i/>
        <sz val="10"/>
        <color indexed="8"/>
        <rFont val="Times New Roman CE"/>
        <family val="0"/>
      </rPr>
      <t>álló panelezés - PANEL SZEGÉSEK!!</t>
    </r>
  </si>
  <si>
    <t>és panelsíkkal egyező lábazat esetén, álló panelezés - LÁBAZAT KIALAKÍTÁS!!</t>
  </si>
  <si>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</si>
  <si>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</si>
  <si>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</si>
  <si>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</si>
  <si>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</si>
  <si>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</si>
  <si>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</si>
  <si>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</si>
  <si>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</si>
  <si>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</si>
  <si>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</si>
  <si>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</si>
  <si>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</si>
  <si>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db</t>
  </si>
  <si>
    <t>Mobil WC bérleti díj elszámolása, szállítással, heti karbantartással Mobil W.C. bérleti díj/hó</t>
  </si>
  <si>
    <t>12-012-1.2.1-0025005</t>
  </si>
  <si>
    <t>Munkanem összesen:</t>
  </si>
  <si>
    <r>
      <t>Konténer bérleti díj elszámolása, iroda konténer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 Iroda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bérleti díj/hó</t>
    </r>
  </si>
  <si>
    <t>Felvonulási létesítmények</t>
  </si>
  <si>
    <t>15-002-1.2.1</t>
  </si>
  <si>
    <t>m2</t>
  </si>
  <si>
    <t>Kétoldali falzsaluzás függőleges vagy ferde sík felülettel, szerelt táblás zsaluzattal, kézzel mozgatva, 3 m magasságig lábazati rács</t>
  </si>
  <si>
    <t>15-002-4.2.1</t>
  </si>
  <si>
    <t>Egyoldali falzsaluzás függőleges vagy ferde sík felülettel, szerelt táblás zsaluzattal, kézzel mozgatva, támasztó bakkal, kihorgonyozva, 3 m magasságig rámpa</t>
  </si>
  <si>
    <t>Zsaluzás és állványozás</t>
  </si>
  <si>
    <t>19-010-1.11.1.1</t>
  </si>
  <si>
    <t>Általános teendők megvalósulás szakaszában, ellenőrző mérések, épületek műszeres kitűzése</t>
  </si>
  <si>
    <t>Költségtérítések</t>
  </si>
  <si>
    <t>21-002-1.1</t>
  </si>
  <si>
    <t>m3</t>
  </si>
  <si>
    <t>Humuszos termőréteg, termőföld leszedése, terítése gépi erővel, 18%-os terephajlásig, bármilyen talajban, szállítással, 50,0 m-ig</t>
  </si>
  <si>
    <t>21-003-6.1.1</t>
  </si>
  <si>
    <t>21-008-1.1.1</t>
  </si>
  <si>
    <t>Döngölés kézi erővel száraz, földnedves I-II. fejtési talajosztályban</t>
  </si>
  <si>
    <t>21-011-1.2.1</t>
  </si>
  <si>
    <t>Fejtett föld felrakása szállítóeszközre, géppel, 100 m-en belül lebillentve talajosztály I-IV.</t>
  </si>
  <si>
    <t>21-011-5-0118004</t>
  </si>
  <si>
    <t>100 m2</t>
  </si>
  <si>
    <t>Töltésalapozás geotextíliával REHAU RAUMAT geotextília PP-ből, fehér, 200 g/m2, 9,0 kN/m, Cikkszám: 241838</t>
  </si>
  <si>
    <t>21-011-7.1-0120401</t>
  </si>
  <si>
    <t>Feltöltések alap- és lábazati falak közé és alagsori vagy alá nem pincézett földszinti padozatok alá, az anyag szétterítésével, mozgatásával, kézi döngöléssel, homokból Természetes szemmegoszlású homok, TH  0/4 P-TT, Nyékládháza</t>
  </si>
  <si>
    <t>21-011-7.2-0120189</t>
  </si>
  <si>
    <t>Feltöltések alap- és lábazati falak közé és alagsori vagy alá nem pincézett földszinti padozatok alá, az anyag szétterítésével, mozgatásával, kézi döngöléssel, osztályozatlan kavicsból Természetes szemmegoszlású homokos kavics, THK 0/32 P-TT, Nyékládháza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</si>
  <si>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</si>
  <si>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t>Irtás, föld- és sziklamunka</t>
  </si>
  <si>
    <t>23-003-2-0222210</t>
  </si>
  <si>
    <t>23-003-11.1-0012010</t>
  </si>
  <si>
    <t>23-003-11.2-0222210</t>
  </si>
  <si>
    <r>
      <t>Vasbeton sáv-, talp- lemezalap készítése szivattyús technológiával, .....minőségű betonból C16/20 -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</si>
  <si>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Szerelőbeton készítése, .....minőségű betonból 8 cm vastagságig C8/10 - XN(H) földnedves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6,2 finomsági modulussal lábazati rács alá</t>
    </r>
  </si>
  <si>
    <r>
      <t>Szerelőbeton készítése, .....minőségű betonból 10 cm vastagságig C20/25 -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 vasalt aljzat- vasháló külön tételben</t>
    </r>
  </si>
  <si>
    <t>Síkalapozás</t>
  </si>
  <si>
    <t>31-001-1.2.1-0220955</t>
  </si>
  <si>
    <t>t</t>
  </si>
  <si>
    <t>Betonacél helyszíni szerelése  függőleges vagy vízszintes tartószerkezetbe, bordás betonacélból, 4-10 mm átmérő között FERALPI hidegen húzott bordás betonacél, 6 m-es szálban, BHB55.50  8 mm</t>
  </si>
  <si>
    <t>31-001-1.2.2-0221002</t>
  </si>
  <si>
    <t>Betonacél helyszíni szerelése  függőleges vagy vízszintes tartószerkezetbe, bordás betonacélból, 12-20 mm átmérő között FERALPI bordás betonacél, 6 m-es szálban, Bst500S  12 mm</t>
  </si>
  <si>
    <t>31-001-2-0452004</t>
  </si>
  <si>
    <t>Hegesztett betonacél háló szerelése tartószerkezetbe FERALPI 8K1515 építési síkháló; 5,00 x 2,15 m; 150 x 150 mm osztással Ø 8,00 / 8,00 BHB55.50</t>
  </si>
  <si>
    <t>31-011-3.3.3-0230410</t>
  </si>
  <si>
    <t>Vasbetonfal készítése,  X0v(H), XC1, XC2, XC3 környezeti osztályú, kissé képlékeny vagy képlékeny konzisztenciájú betonból, szivattyús technológiával, vibrátoros tömörítéssel, 25-50 cm vastagság között C20/25 - X0v(H) kissé képlékeny kavicsbeton keverék</t>
  </si>
  <si>
    <t>31-030-11.1.1.2-0121110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</si>
  <si>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</t>
  </si>
  <si>
    <t>31-031-2.2.1</t>
  </si>
  <si>
    <r>
      <t>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6,4  finomsági modulussal                                                                                                                       lábazati rács</t>
    </r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</si>
  <si>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 Kültér</t>
    </r>
  </si>
  <si>
    <t>Helyszíni beton és vasbeton munka</t>
  </si>
  <si>
    <t>34-001-31.8-0110462</t>
  </si>
  <si>
    <t>34-003-21.1.1.7-0113471</t>
  </si>
  <si>
    <t>Külső térelhatárolás hőszigetelt szendvicspanel elemekkel, látszó csavaros rögzítéssel, poliuretán- vagy PIR hab szigeteléssel, 30-100 mm vastagság között, 100 mm vastagságban KINGSPAN KS 1150 TL 100 0,5/0,4 Thermal Safe IPN habos falpanel horg./</t>
  </si>
  <si>
    <t>horganyzott+25/20 µm polyester bevonat, RAL7016</t>
  </si>
  <si>
    <t>34-003-36.1.1-0113409</t>
  </si>
  <si>
    <t>m</t>
  </si>
  <si>
    <t>Külső térelhatárolás komplett csomópontokkal, rejtett vagy látszó rögzítésű sarok-, lábazati- vagy takaróprofilos csomópontok elkészítése vízszintes falpanelekhez KINGSPAN INSTApack KP21 komplett csomópont kalapprofillal, vízszintes TL és TF panel</t>
  </si>
  <si>
    <t>34-003-36.1.1-0113410</t>
  </si>
  <si>
    <t>Külső térelhatárolás komplett csomópontokkal, rejtett vagy látszó rögzítésű sarok-, lábazati- vagy takaróprofilos csomópontok elkészítése vízszintes falpanelekhez KINGSPAN INSTApack KP22 komplett lábazati csomópont, vízszintes TL és TF panel elhelyezés</t>
  </si>
  <si>
    <r>
      <t>Magasprofilos rendszer elemeinek elhelyezése, önfúró csavarokkal rögzítve, 4,0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/db táblaméretig, 150 mm-es magastrapézprofil LINDAB Coverline LTP 150/0,88 magasprofil tűzihorganyzott + PE bevonat, standard színben</t>
    </r>
  </si>
  <si>
    <t>Fém- és könnyű épületszerkezet szerelése</t>
  </si>
  <si>
    <t>35-003-2.2.2-0310010</t>
  </si>
  <si>
    <r>
      <t>Szelemenek elhelyezése nagytáblás (hullámpala, táblalemez) tetőfedés alá, vasszerkezetre erősítve, 101-150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 Lucfenyő gerenda 3-6,5 m hosszú 100x150 mm-es Tető bevilágító keret</t>
    </r>
  </si>
  <si>
    <t>Ácsmunka</t>
  </si>
  <si>
    <t>39-001-1.1.1.2-0120012</t>
  </si>
  <si>
    <t>CW fém vázszerkezetre szerelt válaszfal hőszigeteléssel, csavarfejek és illesztések glettelve (Q2), 2 x 1 rtg. normál, 12,5 mm vtg. gipszkarton borítással, egyszeres, CW 75-06 mm vtg. tartóvázzal RIGIPS normál építőlemez RB 12,5 mm, ásványi szálas</t>
  </si>
  <si>
    <t>hőszigetelés</t>
  </si>
  <si>
    <t>39-001-21.1.2-0120021</t>
  </si>
  <si>
    <t>CW fém vázszerkezetre szerelt válaszfal 2 x 1 rtg. impregnált, 12,5 mm vtg. gipszkarton borítással, hőszigeteléssel, csavarfejek és illesztések glettelve (Q2), egyszeres, CW 75-06 mm vtg. tartóvázzal RIGIPS impregnált építőlemez RBI 12,5 mm, ásványi</t>
  </si>
  <si>
    <t>szálas hőszigetelés</t>
  </si>
  <si>
    <t>39-003-1.1.2.1.1-0210200</t>
  </si>
  <si>
    <t>12,5 mm vtg. gipszkarton borítással KNAUF A 13 normál építőlemez, 12,5 mm HRAK 1250/2000, függesztő huzallal, Cikksz: 31307120</t>
  </si>
  <si>
    <t>39-003-1.1.2.2.1-0210211</t>
  </si>
  <si>
    <t>impregnált 12,5 mm vtg. gipszkarton borítással KNAUF HA 13 impregnált építőlemez, 12,5 mm HRAK 1250/2000, függesztő huzallal, Cikkszám: 36307120</t>
  </si>
  <si>
    <t>39-003-21.9.1.2-0143104</t>
  </si>
  <si>
    <t>Kiegészítő és mellékmunkák, szerelő (revíziós) nyílás beépítése, fém kivitelben, gipszkarton álmennyezetben, gipszkarton betéttel KNAUF revíziós nyílás A13 lappal 400x400 mm, Cikkszám: 94254030</t>
  </si>
  <si>
    <t>39-005-2.1.1-0120032</t>
  </si>
  <si>
    <t>39-005-2.1.3-0120032</t>
  </si>
  <si>
    <t>Szabadon álló előtétfal készítése, üveggyapot szigetelőanyag kitöltéssel, 1 rtg. gipszkarton borítással, 100 mm széles profilvázra szerelve RIGIPS 1 rtg. 12,5 impregnált gipszkarton + 100 mm szigetelőanyag</t>
  </si>
  <si>
    <t>39-002-1.2.1.1-0120065</t>
  </si>
  <si>
    <t>Gipszkarton burkolat fém vázszerkezetre (CD50/27), acél pilléren, normál 12,5 mm lappal</t>
  </si>
  <si>
    <r>
      <t>Szerelt gipszkarton álmennyezet fém vázszerkezetre (duplasoros), választható függesztéssel, csavarfejek és illesztések alapglettelve (Q2 minőségben),  nem látszó bordázattal, 50 cm bordatávolsággal (CD50/27), 10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összefüggő felület felett, 1 rtg. normál</t>
    </r>
  </si>
  <si>
    <r>
      <t>Szerelt gipszkarton álmennyezet fém vázszerkezetre (duplasoros), választható függesztéssel, csavarfejek és illesztések alapglettelve (Q2 minőségben),  nem látszó bordázattal, 50 cm bordatávolsággal (CD50/27), 10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összefüggő felület felett, 1 rtg.</t>
    </r>
  </si>
  <si>
    <t>Szárazépítés</t>
  </si>
  <si>
    <t>42-011-1.1.1.1-0215098</t>
  </si>
  <si>
    <t>Fal-, pillér és oszlopburkolat hordozószerkezetének felületelőkészítése beltérben, tégla, beton és vakolt alapfelületen, felületelőkészítő alapozó és tapadóhíd felhordása egy rétegben Baumit Grund, nedvszívó alapfelület alapozására, Cikkszám: 960163</t>
  </si>
  <si>
    <t>42-011-1.1.1.2-0148702</t>
  </si>
  <si>
    <t>Fal-, pillér és oszlopburkolat hordozószerkezetének felületelőkészítése beltérben, tégla, beton és vakolt alapfelületen, kenhető víz- és páraszigetelés felhordása egy rétegben,  hajlaterősítő szalag elhelyezésével SAKRET AA kenhető szigetelés, beltéri</t>
  </si>
  <si>
    <t>42-011-2.1.1.1-0215098</t>
  </si>
  <si>
    <t>Padlóburkolat hordozószerkezetének felületelőkészítése beltérben, beton alapfelületen felületelőkészítő alapozó és tapadóhíd felhordása egy rétegben Baumit Grund, nedvszívó alapfelület alapozására, Cikkszám: 960163</t>
  </si>
  <si>
    <t>42-011-2.1.1.2-0148702</t>
  </si>
  <si>
    <t>Padlóburkolat hordozószerkezetének felületelőkészítése beltérben, beton alapfelületen kenhető víz- és páraszigetelés felhordása egy rétegben,  hajlaterősítő szalag elhelyezésével SAKRET AA kenhető szigetelés, beltéri</t>
  </si>
  <si>
    <t>42-011-2.1.1.4.1-0212044</t>
  </si>
  <si>
    <t>Padlóburkolat hordozószerkezetének felületelőkészítése beltérben, beton alapfelületen önterülő felületkiegyenlítés készítése 5 mm átlagos rétegvastagságban LB-Knauf NIVOPLUS/Padlókiegyenlítő 3-15 mm, Csz: K00618001</t>
  </si>
  <si>
    <t>42-011-2.1.1.5.1-0222039</t>
  </si>
  <si>
    <t>Padlóburkolat hordozószerkezetének felületelőkészítése beltérben, beton alapfelületen simító felületkiegyenlítés készítése lejtésképzéssel, 10-100 mm átlagos rétegvastagság között Isomat SCREED-100 feltöltő és szintező cement esztrich,vasalatnélküli</t>
  </si>
  <si>
    <t>beton,ill. gázbeton helyettesítője, 10 cm vastagságig, szürke, Kód: 0328/6</t>
  </si>
  <si>
    <t>42-012-1.1.1.1.1.3-0212004</t>
  </si>
  <si>
    <t>Fal-, pillér-, oszlopburkolat készítése beltérben, tégla, beton, vakolt alapfelületen, mázas kerámiával, kötésben vagy hálósan, 3-5 mm vtg. ragasztóba rakva, 1-10 mm fugaszélességgel, 25x25 -  40x40 cm közötti lapmérettel LB-Knauf FLEX/Flex ragasztó, EN</t>
  </si>
  <si>
    <t>12004 szerinti C2T minősítéssel, kül- és beltérbe, fagyálló, padlófűtéshez is, Cikkszám: K00617021 LB-Knauf Colorin flex fugázó, EN 13888 szerinti CG2 minősítéssel, fehér, Cikkszám: K00630***</t>
  </si>
  <si>
    <t>42-022-1.1.1.2.1.1-0212004</t>
  </si>
  <si>
    <t>Padlóburkolat készítése, beltérben, tégla, beton, vakolt alapfelületen, gres, kőporcelán lappal, kötésben vagy hálósan, 3-5 mm vtg. ragasztóba rakva, 1-10 mm fugaszélességgel, 20x20 - 40x40 cm közötti lapmérettel LB-Knauf FLEX/Flex ragasztó, EN 12004</t>
  </si>
  <si>
    <t>szerinti C2T minősítéssel, kül- és beltérbe, fagyálló, padlófűtéshez is, Cikkszám: K00617021 LB-Knauf Colorin flex fugázó, EN 13888 szerinti CG2 minősítéssel, fehér, Cikkszám: K00630***</t>
  </si>
  <si>
    <t>42-022-2.1.2.1.1-0212004</t>
  </si>
  <si>
    <t>Lábazatburkolat készítése, beltérben, gres, kőporcelán lappal, egyenes, egysoros kivitelben, 3-5 mm ragasztóba rakva, 1-10 mm fugaszélességgel, 10 cm magasságig, 20x20 - 40×40 cm közötti lapmérettel LB-Knauf FLEX/Flex ragasztó, EN 12004 szerinti C2T</t>
  </si>
  <si>
    <t>minősítéssel, kül- és beltérbe, fagyálló, padlófűtéshez is, Cikkszám: K00617021 LB-Knauf Colorin flex fugázó, EN 13888 szerinti CG2 minősítéssel, fehér, Cikkszám: K00630***</t>
  </si>
  <si>
    <t>42-042-4.3.2</t>
  </si>
  <si>
    <t>Parkettafektetés laminált padló (parkettapanel) úsztatott fektetése kiegyenlített aljzatra, (szegélyléccel együtt) ragasztás nélkül, hangszigetelt réteggel ellátva</t>
  </si>
  <si>
    <t>42-071-4-0150502</t>
  </si>
  <si>
    <t>Kiegészítő profil elhelyezése falburkolatok külső sarkainak védelméreszimmetrikus, asszimmetrikus kialakítással, műanyagból, szinterezett alumíniumból,eloxált alumíniumból, fényes, matt, szálcsiszolt alumíniumból,vagy fényes és szálcsiszolt rozsdamentes</t>
  </si>
  <si>
    <t>acélból,3-15 mm vastagsági mérettel Schlüter-JOLLY-ACG 2,5m, "L"  élvédő profil H=8mm, polírozott króm elox alu Rendelési szám: A80ACG</t>
  </si>
  <si>
    <t>42-071-17.1-0148034</t>
  </si>
  <si>
    <t>Parketta, dilatációs, véglezáró és átmeneti elemek elhelyezése, natúr-, arany és bronz eloxált alumíniumból, szintbeli burkolatváltások esetén meglévő aljzaton MUREXIN P 200/8 parketta profil, natúr eloxált</t>
  </si>
  <si>
    <t>42-073-1.1-0313865</t>
  </si>
  <si>
    <t>Dilatációs és csatlakozó fuga kitöltése, szilikon alapú elasztikus tömítő anyaggal, 5 mm szélesség- és mélységben MAPEI Mapesil Z ecetsav bázisú szilikon tömítőanyag, színtelen</t>
  </si>
  <si>
    <t>Aljzatkészítés, hideg- és melegburkolat készítése</t>
  </si>
  <si>
    <t>43-000-8</t>
  </si>
  <si>
    <t>Falfedések egy vagy két vízorros, hajlatbádog bontása,100 cm kiterített szélességig</t>
  </si>
  <si>
    <t>43-002-11.3-0312021</t>
  </si>
  <si>
    <t>Lefolyócső szerelése kör keresztmetszettel, bármilyen kiterített szélességgel, színes műanyagból Stabicor lefolyócső, NÁ 100 mm</t>
  </si>
  <si>
    <t>43-002-42.3.1-0143610</t>
  </si>
  <si>
    <t>Csatornarendszer kiegészítők, lombkosár vagy rács szerelése tetőnél és csatornáknál, horganyzott acéllemezből Tetőösszefolyó lombkosár 100 mm</t>
  </si>
  <si>
    <t>Bádogozás</t>
  </si>
  <si>
    <t>44-012-1.1.1.3.2-0222051</t>
  </si>
  <si>
    <t>L 11 Műanyag kültéri nyílászárók, hőszigetelt, fokozott légzárású ablak elhelyezése előre kihagyott falnyílásba, tömítés nélkül (szerelvényezve, finombeállítással), 4,00 m kerületig, ötkamrás profil, bukó REHAU Euro-Design 70 bukó ablak, antracit, Ug =</t>
  </si>
  <si>
    <t>1,1 W/m2K 60 x 60 cm</t>
  </si>
  <si>
    <t>44-012-1.1.1.3.2-0222052</t>
  </si>
  <si>
    <t>L 08 Műanyag kültéri nyílászárók, hőszigetelt, fokozott légzárású ablak elhelyezése előre kihagyott falnyílásba, tömítés nélkül (szerelvényezve, finombeállítással), 4,00 m kerületig, ötkamrás profil, bukó REHAU Euro-Design 70 bukó ablak, antracit, Ug =</t>
  </si>
  <si>
    <t>1,1 W/m2K 60 x 90 cm</t>
  </si>
  <si>
    <t>44-012-1.1.2.5.1-0222154</t>
  </si>
  <si>
    <t>L 10 Műanyag kültéri nyílászárók, hőszigetelt, fokozott légzárású ablak elhelyezése előre kihagyott falnyílásba, tömítés nélkül (szerelvényezve, finombeállítással), 4,00 m kerület felett ötkamrás profil, egyszárnyú, bukó, nyíló REHAU Euro-Design 70</t>
  </si>
  <si>
    <t>bukó-nyíló ablak, antracit, Ug = 1,1 W/m2K 60 x 150 cm</t>
  </si>
  <si>
    <t>44-012-1.1.2.5.1-0222158</t>
  </si>
  <si>
    <t>L 09 Műanyag kültéri nyílászárók, hőszigetelt, fokozott légzárású ablak elhelyezése előre kihagyott falnyílásba, tömítés nélkül (szerelvényezve, finombeállítással), 4,00 m kerület felett ötkamrás profil, egyszárnyú, bukó, REHAU Euro-Design 70 bukó-nyíló</t>
  </si>
  <si>
    <t>ablak, antracit, Ug = 1,1 W/m2K 60 x 163 cm</t>
  </si>
  <si>
    <t>44-012-1.1.2.5.1-0222167</t>
  </si>
  <si>
    <t>L 12 Műanyag kültéri nyílászárók, hőszigetelt, fokozott légzárású ablak elhelyezése előre kihagyott falnyílásba, tömítés nélkül (szerelvényezve, finombeállítással), 4,00 m kerület felett ötkamrás profil, egyszárnyú, bukó-nyíló REHAU Euro-Design 70</t>
  </si>
  <si>
    <t>bukó-nyíló ablak, antracit, Ug = 1,1 W/m2K 150 x 150 cm Később elbontandó</t>
  </si>
  <si>
    <t>44-013-1.1.1.3.3-0212501</t>
  </si>
  <si>
    <t>REHAU Euro-Design 70 fix üvegfal, antracit, Ug = 1,1 W/m2K 50 x 200 cm felülvilágító</t>
  </si>
  <si>
    <t>44-013-1.1.2.6.3-0212512</t>
  </si>
  <si>
    <t xml:space="preserve">L 07 Műanyag kültéri nyílászárók elhelyezése előre kihagyott falnyílásba, hőszigetelt, fokozott légzárású erkélyajtó utólagos elhelyezéssel, tömítés nélkül (szerelvényezve, finombeállítással), 6,01-10,00 m kerület között, ötkamrás, egyszárnyú, fix, REHAU </t>
  </si>
  <si>
    <t>Euro-Design 70 fix üvegfal, antracit, Ug = 1,1 W/m2K 115 x 250 cm</t>
  </si>
  <si>
    <t>44-013-1.1.2.7.1-0212611</t>
  </si>
  <si>
    <t>többszárnyú, középnyíló-nyíló REHAU Euro-Design 70 középfelnyíló erkélyajtó, antracit, Ug = 1,1 W/m2K 200 x 200 cm</t>
  </si>
  <si>
    <t>44-017-1.4.1.5.1.2-0144898</t>
  </si>
  <si>
    <t>L 13 Műanyag tetőtéri ablak, homogén műanyagból vagy fa maggal és poliuretán bevonattal, középső tengely körül billenő, 15° és 90° közötti hajlásszögű tetőbe, alumínium külső borítással, beépített motorral, 20-30 cm nyitásszögig, esőérzékelővel, kívül</t>
  </si>
  <si>
    <t>44-030-2.1-0122171</t>
  </si>
  <si>
    <t>L 17 Szerelt jellegű WC-kabinrendszer készítése kompletten, lábakkal, zárral, foglaltságjelzővel, egyes kabin, 90 cm széles előlap ajtóval, 120 cm széles oldallappal K-FAL Strong 28 mm vastag kétoldalt laminált bútorlapból, szerelvényekkel,</t>
  </si>
  <si>
    <t>foglaltságjelző zárral, porszórt vagy eloxált aluprofilokkal, egyes kabin, 90 cm széles előlap ajtóval, 120 cm széles oldallappal</t>
  </si>
  <si>
    <t>44-030-11.4-0122153</t>
  </si>
  <si>
    <t>L 18 Válaszfal rendszer moduláris elemei, zuhany elválasztófal, 80-100 cm szélességben, 15 cm-es lábakkal K-FAL Waterproof zuhany elválasztófal 80-100 cm szélességig, 28 mm vastag habkitöltésű PVC szendvicslapból, nagy páratartalmú helyiségekhez (fehér)</t>
  </si>
  <si>
    <t>L 06 Műanyag kültéri nyílászárók elhelyezése előre kihagyott falnyílásba, hőszigetelt, fokozott légzárású erkélyajtó utólagos elhelyezéssel, tömítés nélkül (szerelvényezve, finombeállítással), 6,01-10,00 m kerület között, ötkamrás, egyszárnyú, fix kívűl</t>
  </si>
  <si>
    <t>alumínium burkolattal REHAU Euro-Design 70 fix üvegfal, fehér, Ug = 1,1 W/m2K 141 x 250 cm</t>
  </si>
  <si>
    <r>
      <t>edzett, belül rétegragasztott üveg, 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 GGU INTEGRA típusú VELUX tetőtéri ablak, Poliuretán, PK06. Az ablak tokkülmérete: 94x118 cm., Termékkód: GGU PK06 006021</t>
    </r>
  </si>
  <si>
    <t>Fa- és műanyag szerkezet elhelyezése</t>
  </si>
  <si>
    <t>45-001-1.1.5.1-0134040</t>
  </si>
  <si>
    <t>L01 Beltéri ajtók, alapozott acél ajtótok elhelyezése, befoglalótok szerelésével, Jobbos/Balos falcolt ajtólapokhoz EPDM tömítőprofillal, szerelt falak esetén, beépítés a szerelt falak építésével egyidejűleg, 150 mm falvastagságig, 625x2000-2000x2125 mm</t>
  </si>
  <si>
    <t>névleges méretig Hörmann gipszkarton befoglalótok, névleges méret:700 x 2100 mm, 100 mm falvastagsághoz</t>
  </si>
  <si>
    <t>45-001-1.1.5.1-0134044</t>
  </si>
  <si>
    <t>L02 Beltéri ajtók, alapozott acél ajtótok elhelyezése, befoglalótok szerelésével, Jobbos/Balos falcolt ajtólapokhoz EPDM tömítőprofillal, szerelt falak esetén, beépítés a szerelt falak építésével egyidejűleg, 150 mm falvastagságig, 625x2000-2000x2125 mm</t>
  </si>
  <si>
    <t>névleges méretig Hörmann gipszkarton befoglalótok, névleges méret:900 x 2500 mm, 100 mm falvastagsághoz felülvilágítóval</t>
  </si>
  <si>
    <t>45-001-1.1.5.1-0134046</t>
  </si>
  <si>
    <t>L 04Beltéri ajtók, alapozott acél ajtótok elhelyezése, befoglalótok szerelésével, Jobbos/Balos falcolt ajtólapokhoz EPDM tömítőprofillal, szerelt falak esetén, beépítés a szerelt falak építésével egyidejűleg, 150 mm falvastagságig, 625x2000-2000x2125 mm</t>
  </si>
  <si>
    <t>névleges méretig Hörmann gipszkarton befoglalótok, névleges méret:900 x 2100 mm, 100 mm falvastagsághoz</t>
  </si>
  <si>
    <t>45-001-1.1.5.1-0134048</t>
  </si>
  <si>
    <t>L 03Beltéri ajtók, alapozott acél ajtótok elhelyezése, befoglalótok szerelésével, Jobbos/Balos falcolt ajtólapokhoz EPDM tömítőprofillal, szerelt falak esetén, beépítés a szerelt falak építésével egyidejűleg, 150 mm falvastagságig, 625x2000-2000x2125 mm</t>
  </si>
  <si>
    <t>névleges méretig Hörmann gipszkarton befoglalótok, névleges méret:900 x 2500 mm, 100 mm falvastagsághoz   felülvilágítóval</t>
  </si>
  <si>
    <t>45-001-2.1.1-0134086</t>
  </si>
  <si>
    <t xml:space="preserve">L 01Beltéri ajtólapok elhelyezése, 40 mm vastag papír rácsbetétes, 3 oldalon falcolt ajtólappal, 0,6 mm vastag felületkezelt acéllemezből, 750×2000-1250x2250 mm névleges méretig, egyszárnyú tömör ajtólappal Hörmann ZK beltéri ajtólap, névleges méret: 700 </t>
  </si>
  <si>
    <t>x 2100 mm</t>
  </si>
  <si>
    <t>45-001-2.1.1-0134089</t>
  </si>
  <si>
    <t>L 02 Beltéri ajtólapok elhelyezése, 40 mm vastag papír rácsbetétes, 3 oldalon falcolt ajtólappal, 0,6 mm vastag felületkezelt acéllemezből, 750×2000-1250x2250 mm névleges méretig, egyszárnyú tömör ajtólappal Hörmann ZK beltéri ajtólap, névleges méret:</t>
  </si>
  <si>
    <t>900 x 2000 mm,</t>
  </si>
  <si>
    <t>45-001-2.2.1-0134727</t>
  </si>
  <si>
    <t>L 04 Beltéri ajtólapok elhelyezése,  40 mm vastag faforgácslap-betétes, 3 oldalon falcolt ajtólappal, 0,8 mm vastag felületkezelt acéllemezből, 750x2000-1250x2250 mm névleges méretig, egyszárnyú tömör ajtólappal Hörmann OIT 40-1 beltéri tömör ajtólap,</t>
  </si>
  <si>
    <t>névleges méret:900 x 2100 mm</t>
  </si>
  <si>
    <t>45-001-2.2.1-0134728</t>
  </si>
  <si>
    <t>L 03 Beltéri ajtólapok elhelyezése, 40 mm vastag faforgácslap-betétes, 3 oldalon falcolt ajtólappal, 0,8 mm vastag felületkezelt acéllemezből, üvegezett 750x2000-1250x2250 mm névleges méretig, egyszárnyú tömör ajtólappal Hörmann OIT 40-1 beltéri tömör</t>
  </si>
  <si>
    <t>ajtólap, névleges méret:900 x 2000 mm,</t>
  </si>
  <si>
    <t>45-004-1-0180301</t>
  </si>
  <si>
    <t>Acél, alumínium erkély-, folyosó- és mellvédkorlát elhelyezése, fészekbe vagy kőcsavaros rögzítéssel Acélcső korlát, 51 mm átmérőjű kézfogóval, alatta 5 sor 18 mm átmérőjű osztással, porszórt felülettel</t>
  </si>
  <si>
    <t>Fém nyílászáró és épületlakatos-szerkezet elhelyezése</t>
  </si>
  <si>
    <t>47-000-1.21.2.1.1.1-0320612</t>
  </si>
  <si>
    <t>Belső festéseknél felület előkészítése, részmunkák; glettelés, műanyag kötőanyagú glettel (simítótapasszal), vakolt felületen, bármilyen padozatú helyiségben, tagolatlan felületen NIVELIN por alakú beltéri glett</t>
  </si>
  <si>
    <t>47-010-2.1.1-0157793</t>
  </si>
  <si>
    <t>Enyhén nedvszívó vagy sima falfelületek  tapadásközvetítő alapozása, vizes-diszperziós akril bázisú alapozóval, tagolatlan felületen DULUX Grunt Mélyalapozó  EAN: 5903525520037</t>
  </si>
  <si>
    <t>47-011-15.1.1.1-0151201</t>
  </si>
  <si>
    <t>Diszperziós festés műanyag bázisú vizes-diszperziós  fehér vagy gyárilag színezett festékkel, új vagy régi lekapart, előkészített alapfelületen, vakolaton, két rétegben, tagolatlan sima felületen Diszperzit belső falfesték, fehér 100, EAN: 5996281027308</t>
  </si>
  <si>
    <t>47-021-12.2.1-0131032</t>
  </si>
  <si>
    <t>Korróziógátló alapozás nagyméretű acélszerkezeten, műgyanta kötőanyagú, oldószertartalmú festékkel Supralux Koralkyd korróziógátló alapozófesték, vörös, EAN: 5992451106033</t>
  </si>
  <si>
    <t>47-021-21.2.1-0130711</t>
  </si>
  <si>
    <t>Acélfelületek közbenső festése acél szerkezeten, nagyobb acélfelületen, műgyanta kötőanyagú, oldószeres festékkel Trinát alapozófesték, szürke 200, EAN: 5995061765317</t>
  </si>
  <si>
    <t>47-021-31.1.1-0130431</t>
  </si>
  <si>
    <t>Acélfelületek átvonó festése acél nyílászáró szerkezeten, műgyanta kötőanyagú, oldószeres festékkel Trinát selyemfényű zománcfesték, fehér 100, EAN: 5995061563746 Balső ajtó tokok</t>
  </si>
  <si>
    <t>Felületképzés</t>
  </si>
  <si>
    <t>48-002-1.1.1.1.1-0313069</t>
  </si>
  <si>
    <t>Talajnedvesség elleni szigetelés; Bitumenes lemez szigetelés aljzatának kellősítése, egy rétegben, vízszintes felületen, oldószeres hideg bitumenmázzal (száraz felületen) MAPEI Polyprimer oldószeres bitumenes kellősítő</t>
  </si>
  <si>
    <t>48-002-1.3.1.2-0099009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</si>
  <si>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</si>
  <si>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EO-G 4 F/K Extra, üvegszövet hordozórétegű, 4 mm vastag, SBS-oxid DUO lemez</t>
  </si>
  <si>
    <t>48-005-1.3.1.4.1-0094721</t>
  </si>
  <si>
    <t>Csapadékvíz elleni szigetelés; Egyenes rétegrendű csapadékvíz elleni szigetelés párazáró rétege, vízszintes felületen, egy rétegben, minimum 0,25 mm vastag PE fóliával BACHL PE építési fólia, natúr, 2x50 m, vtg. 150 µm</t>
  </si>
  <si>
    <t>48-005-1.4.1.1-0095511</t>
  </si>
  <si>
    <t>48-005-1.5.1.1-0095511</t>
  </si>
  <si>
    <t>szigetelőlemez</t>
  </si>
  <si>
    <t>48-007-11.1.1.1-0113070</t>
  </si>
  <si>
    <t>Lapostető hő- és hangszigetelése; Egyenes rétegrendű nemjárható lapostetőn vagy extenzív zöldtetőn,  vízszintes és függőleges felületen (rögzítés külön tételben), egy rétegben, expandált polisztirolhab hőszigetelő lemezzel AUSTROTHERM AT-N150 expandált</t>
  </si>
  <si>
    <t>48-007-11.1.2.1-0090756</t>
  </si>
  <si>
    <t>Lapostető hő- és hangszigetelése; Egyenes rétegrendű nemjárható lapostetőn vagy extenzív zöldtetőn,  vízszintes és függőleges felületen (rögzítés külön tételben), két rétegben, expandált polisztirolhab hőszigetelő lemezzel ISOVER EPS 150 S 5</t>
  </si>
  <si>
    <t>48-007-11.1.2.1-0090760</t>
  </si>
  <si>
    <t>Lapostető hő- és hangszigetelése; Egyenes rétegrendű nemjárható lapostetőn vagy extenzív zöldtetőn,  vízszintes és függőleges felületen (rögzítés külön tételben), két rétegben, expandált polisztirolhab hőszigetelő lemezzel ISOVER EPS 150 S 10</t>
  </si>
  <si>
    <t>48-007-41.2.3-0090035</t>
  </si>
  <si>
    <t>Födém; Padló peremszigetelés elhelyezése úsztatott aljzatbeton esetén, extrudált polietilén szigetelő szalaggal ISOVER PE 100/10 szegélyszalag úsztatott aljzatoknál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</si>
  <si>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</si>
  <si>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</si>
  <si>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48-021-1.11.1</t>
  </si>
  <si>
    <t>Szigetelések rögzítése; PVC vízszigetelő lemezek sávszerű mechanikai rögzítése faltőben, illetve szigetelés vagy burkolat szintje felett minimum 25 cm magasságban, profilra hajtott fóliabádog szegéllyel,  maximum 25 cm távolságonként beütődübelekkel,</t>
  </si>
  <si>
    <t>48-021-1.37.2-0095725</t>
  </si>
  <si>
    <t xml:space="preserve">Szigetelések rögzítése; Nem fóliakasírozású bitumenes-, valamint filckasírozású PVC vagy TPO (FPO) anyagú vízszigetelő lemezek, illetve geotextilek, szűrőfátylak, illetve hőszigetelések szélszívás elleni ragasztásos  rögzítése 20 m épületmagasságig, </t>
  </si>
  <si>
    <t>poliuretán (PUR) bázisú ragasztóval, függőleges vagy ferde felületen BAUDER ipari tetőragasztó</t>
  </si>
  <si>
    <r>
      <t>polisztirolhab lemez 50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=0,032 (W/mK) 1000*500 mm lemezméret, egyenes él</t>
    </r>
  </si>
  <si>
    <t>Szigetelés</t>
  </si>
  <si>
    <t>62-002-1.4.1-0610703</t>
  </si>
  <si>
    <t>Kiemelt szegély készítése, alapárok kiemelésével, beton alapgerendával és megtámasztással, hézagolással, előregyártott szegélykőből vagy cölöpökből 25 cm hosszú elemekből A Beton-Viacolor kiemelt szegélykő, 30x25x15 cm, szürke C12/15 - XN(H) földnedves</t>
  </si>
  <si>
    <t>62-003-8.1-0611401</t>
  </si>
  <si>
    <t>Tér- vagy járdaburkolat készítése, beton burkolókőből soros, halszálka, parketta vagy kazettás kötésben, homokágyazatba fektetve, 10x20x4, 10x20x5, 10x20x6, 10x20x8 cm-es méretű idomkővel A Beton-Viacolor Korzó 10x20x4 cm, szürke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</si>
  <si>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</si>
  <si>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</si>
  <si>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Összesen:</t>
  </si>
  <si>
    <t>KÖLTSÉGVETÉS FŐÖSSZESÍTŐ</t>
  </si>
  <si>
    <t>I. ÜTEM</t>
  </si>
  <si>
    <t>ssz</t>
  </si>
  <si>
    <t>munkanem</t>
  </si>
  <si>
    <t xml:space="preserve">nettó anyag összesen </t>
  </si>
  <si>
    <t>nettó díj  összesen</t>
  </si>
  <si>
    <t>I-1.</t>
  </si>
  <si>
    <t>I-2.</t>
  </si>
  <si>
    <t>I-3.</t>
  </si>
  <si>
    <t>I-4.</t>
  </si>
  <si>
    <t>I-5.</t>
  </si>
  <si>
    <t>I-6.</t>
  </si>
  <si>
    <t>I-7.</t>
  </si>
  <si>
    <t>Épületvillamossági munkák - gyengeáram</t>
  </si>
  <si>
    <t>I-8.</t>
  </si>
  <si>
    <t>Épületgépészeti munkák</t>
  </si>
  <si>
    <t>I. Nettó anyag és díj összesen :</t>
  </si>
  <si>
    <t>I. Nettó anyag + díj összesen :</t>
  </si>
  <si>
    <t>ÁFA 27 %</t>
  </si>
  <si>
    <t>I. Bruttó anyag + díj összesen :</t>
  </si>
  <si>
    <t>Futball öltözők kivitelezése</t>
  </si>
  <si>
    <t>6400 Kiskunhalas, Kertész u. 28. Hrsz.: 2385/4</t>
  </si>
  <si>
    <t>Zsaluzás és állávnyozás</t>
  </si>
  <si>
    <t>Irtás, föld-és sziklamunka</t>
  </si>
  <si>
    <t>Helyszíni beton és vasbeton munkák</t>
  </si>
  <si>
    <t>Fém-és könnyű épületszerkezetek</t>
  </si>
  <si>
    <t>I-9.</t>
  </si>
  <si>
    <t>I-10.</t>
  </si>
  <si>
    <t>Aljzatkészítés</t>
  </si>
  <si>
    <t>I-11.</t>
  </si>
  <si>
    <t>I-12.</t>
  </si>
  <si>
    <t>I-13.</t>
  </si>
  <si>
    <t>Fa-és műanyag szerkezetek</t>
  </si>
  <si>
    <t>Fém nyílászárók és épületlakatos szerkezetek</t>
  </si>
  <si>
    <t>I-14.</t>
  </si>
  <si>
    <t>I-15.</t>
  </si>
  <si>
    <t>I-16.</t>
  </si>
  <si>
    <t>I-17.</t>
  </si>
  <si>
    <t>I-18.</t>
  </si>
  <si>
    <t>fm</t>
  </si>
  <si>
    <t>Mobil kerítés építése</t>
  </si>
  <si>
    <t>Vízgyűjtő üst az attikán kivezetett esővíz lefolyásához</t>
  </si>
  <si>
    <t>20 cm EPS 100 hőszigetelés, 2 rétegben fektetve!</t>
  </si>
  <si>
    <r>
      <rPr>
        <sz val="10"/>
        <rFont val="Times New Roman CE"/>
        <family val="0"/>
      </rPr>
      <t xml:space="preserve">L 05 </t>
    </r>
    <r>
      <rPr>
        <sz val="10"/>
        <color indexed="8"/>
        <rFont val="Times New Roman CE"/>
        <family val="0"/>
      </rPr>
      <t>Műanyag kültéri nyílászárók elhelyezése előre kihagyott falnyílásba, hőszigetelt, fokozott légzárású erkélyajtó utólagos elhelyezéssel, tömítés nélkül (szerelvényezve, finombeállítással), 6,01-10,00 m kerület között, ötkamrás, kétszárnyú vagy</t>
    </r>
  </si>
  <si>
    <r>
      <t xml:space="preserve">polisztirolhab hőszigetelő lemez, 1000x500x100 mm     </t>
    </r>
    <r>
      <rPr>
        <b/>
        <sz val="10"/>
        <color indexed="8"/>
        <rFont val="Times New Roman CE"/>
        <family val="0"/>
      </rPr>
      <t xml:space="preserve"> földszinti padló</t>
    </r>
  </si>
  <si>
    <r>
      <t>polisztirolhab lemez 100 mm,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=0,032 (W/mK) 1000*500 mm lemezméret, egyenes él</t>
    </r>
  </si>
  <si>
    <t>20-as OSB lemez függőlegesen a 80.80.4 acél zártszelvény elé,önmetsző csavarokkal rögzítve</t>
  </si>
  <si>
    <t>18-as OSB lemez attika borításra vízszintesen és függőlegesen,facsavarral rögzítve</t>
  </si>
  <si>
    <t>"L" profil fóliabádog(4*4cm) attika tőbe,önmetszővel rögzítve OSB -hez</t>
  </si>
  <si>
    <t>Cseppentő lemez fóliabádog(1,5*3*8)attika tetejére Pvc lemez fogadására,önmetsző csavarokkal rögzítve OSB-hez</t>
  </si>
  <si>
    <t>PVC tetőösszefólyó (áttmérő 100,szárhossz 330mm)+hosszabító cső+flexibikis lombkosár</t>
  </si>
  <si>
    <t>21-011-9.1.1</t>
  </si>
  <si>
    <t>Villanyszerelés földmunkája; visszatöltéssel, döngöléssel, I-IV. oszt. talajban, kábelárok földmunkája 0,70 m mélységig, 0,40 m szélességig</t>
  </si>
  <si>
    <t>21-011-9.2</t>
  </si>
  <si>
    <t>Villanyszerelés földmunkája; visszatöltéssel, döngöléssel, I-IV. oszt. talajban, rúdföldelő földmunkája,</t>
  </si>
  <si>
    <t>71-001-1.4.1-0110216</t>
  </si>
  <si>
    <t>Merev, simafalú műanyag védőcső elhelyezése, elágazó dobozokkal, előre elkészített tartószerkezetre szerelve,  kemény műanyag gégecsőből, Névleges méret: 9-25 mm HYDRO-THERM beltéri műanyag gégecső 16 mm, Kód: GPVC16</t>
  </si>
  <si>
    <t>71-001-1.4.1-0110223</t>
  </si>
  <si>
    <t>Merev, simafalú műanyag védőcső elhelyezése, elágazó dobozokkal, előre elkészített tartószerkezetre szerelve,  kemény műanyag gégecsőből, Névleges méret: 9-25 mm HYDRO-THERM beltéri műanyag gégecső 20 mm, Kód: GPVC 20</t>
  </si>
  <si>
    <t>71-001-1.5</t>
  </si>
  <si>
    <t>Merev, simafalú műanyag védőcső elhelyezése, elágazó dobozokkal, aljzatba, vastagfalú műanyag csőből horonyvésés és doboz elhelyezése nélkül, SYMALEN 16/20</t>
  </si>
  <si>
    <t>71-001-5.1.2.1.3-0110488</t>
  </si>
  <si>
    <t>Műanyag kábelvédő cső elhelyezése földárokba, cső kívül bordás vagy sima, belül sima fallal, hajlítható kivitel, tekercsben, DN 100 méretig, DN 63 PannonCom-Kábel védőcső unicor 63, Csz: UNI063-50</t>
  </si>
  <si>
    <t>71-001-11.2.1-0121302</t>
  </si>
  <si>
    <t>Elágazó doboz illetve szerelvénydoboz elhelyezése, falon kívül, bármely méretben IP 66 védettségig, OBO A11</t>
  </si>
  <si>
    <t>71-001-12.1-0121501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</si>
  <si>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</t>
  </si>
  <si>
    <t>KOPOS süllyesztődoboz gipszkartonfalba, Egyes doboz, 45mm mély R: KP 64/LD NA</t>
  </si>
  <si>
    <t>71-001-48.1.2.1.1-0543002</t>
  </si>
  <si>
    <t xml:space="preserve">Kábeltálca elhelyezése, tartószerkezet nélkül, bármely szélességben, idomok nélkül, száraz belsőtéri használatra, mennyezetre rögzítve, szélesség: 200 mm-ig, oldalmagasság: 35 mm OBO RKSM 310 kábeltálca perforált 0,75 mm, 35x100 mm, FS szalaghorganyzott, </t>
  </si>
  <si>
    <t>Cikkszám: 6047417</t>
  </si>
  <si>
    <t>71-001-48.1.2.1.1-0543003</t>
  </si>
  <si>
    <t xml:space="preserve">Kábeltálca elhelyezése, tartószerkezet nélkül, bármely szélességben, idomok nélkül, száraz belsőtéri használatra, mennyezetre rögzítve, szélesség: 200 mm-ig, oldalmagasság: 35 mm OBO RKSM 320 kábeltálca perforált 0,75 mm, 35x200 mm, FS szalaghorganyzott, </t>
  </si>
  <si>
    <t>Cikkszám: 6047433</t>
  </si>
  <si>
    <t>71-002-1.2-0213006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</si>
  <si>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</si>
  <si>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</si>
  <si>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t>71-002-1.3-0213016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</si>
  <si>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</si>
  <si>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</si>
  <si>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t>71-002-21.1-0217092</t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</si>
  <si>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</si>
  <si>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H05VV-F 300/500V műanyag tömlő vezeték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</si>
  <si>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t>71-002-21.1-0217193</t>
  </si>
  <si>
    <r>
      <t>PannonCom-Kábel A05VV-F 300/500V műanyag tömlő vezeték 7x1,5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</si>
  <si>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t>71-002-21.1-0221521</t>
  </si>
  <si>
    <r>
      <t>PannonCom-Kábel NYM 300/500V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</si>
  <si>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t>71-002-21.1-0221522</t>
  </si>
  <si>
    <r>
      <t>PannonCom-Kábel NYM 300/500V 3x2,5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</si>
  <si>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t>71-002-21.1-0221541</t>
  </si>
  <si>
    <r>
      <t>PannonCom-Kábel NYM 300/500V 4x1,5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</si>
  <si>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t>71-002-21.1-0221561</t>
  </si>
  <si>
    <r>
      <t>PannonCom-Kábel NYM 300/500V 5x1,5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</si>
  <si>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t>71-002-71.1.2</t>
  </si>
  <si>
    <t>Vezeték összekötése és bekötése készülékbe, kábelsaru nélkül, 3-4 vezetékszál esetén</t>
  </si>
  <si>
    <t>71-002-71.1.3</t>
  </si>
  <si>
    <t>Vezeték összekötése és bekötése készülékbe, kábelsaru nélkül, 5 vezetékszál esetén</t>
  </si>
  <si>
    <t>71-002-73.1-0100031</t>
  </si>
  <si>
    <r>
      <t>Műanyag szigetelésű energiaátviteli kábel szabadtéri kábelvégkiképzése hőre zsugorodó végelzáróval, keresztmetszet: 4x16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4x25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Raychem EPKT 0637 végelzáró 4x25 mm2</t>
    </r>
  </si>
  <si>
    <t>71-002-81.1</t>
  </si>
  <si>
    <t>Kábelárokban homokágy készítése 10 cm vastagságban, 0,40 m árokszélességig</t>
  </si>
  <si>
    <t>71-002-84-0417011</t>
  </si>
  <si>
    <t>Kábeljelző szalag elhelyezése PannonCom-Kábel műanyag kábeljelölő szalag, 100x0.2 mm</t>
  </si>
  <si>
    <t>100 m</t>
  </si>
  <si>
    <t>71-003-8</t>
  </si>
  <si>
    <t>Vezeték, kábeljelölők elhelyezése ráhúzható kivitelben, vezeték bekötés előtt</t>
  </si>
  <si>
    <t>71-005-2.53.1-0562001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</si>
</sst>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_-;\-* #,##0_-;_-* \-_-;_-@_-"/>
    <numFmt numFmtId="166" formatCode="_-* #,##0.00_-;\-* #,##0.00_-;_-* \-??_-;_-@_-"/>
    <numFmt numFmtId="167" formatCode="&quot; &quot;#,##0.00&quot;     &quot;;&quot;-&quot;#,##0.00&quot;     &quot;;&quot; &quot;&quot;-&quot;#&quot;     &quot;;@&quot; &quot;"/>
    <numFmt numFmtId="168" formatCode="_(\$* #,##0.00_);_(\$* \(#,##0.00\);_(\$* \-??_);_(@_)"/>
    <numFmt numFmtId="169" formatCode="0.00;[Red]0.00"/>
    <numFmt numFmtId="170" formatCode="_-&quot;L. &quot;* #,##0_-;&quot;-L. &quot;* #,##0_-;_-&quot;L. &quot;* \-_-;_-@_-"/>
    <numFmt numFmtId="171" formatCode="_-&quot;L. &quot;* #,##0.00_-;&quot;-L. &quot;* #,##0.00_-;_-&quot;L. &quot;* \-??_-;_-@_-"/>
    <numFmt numFmtId="172" formatCode="_-* #,##0\ [$€-1]_-;\-* #,##0\ [$€-1]_-;_-* &quot;-&quot;??\ [$€-1]_-;_-@_-"/>
    <numFmt numFmtId="173" formatCode="#,##0.00\ &quot;Ft&quot;"/>
    <numFmt numFmtId="174" formatCode="#,##0.0\ &quot;Ft&quot;"/>
    <numFmt numFmtId="175" formatCode="[$-40E]yyyy\.\ mmmm\ d\.\,\ dddd"/>
  </numFmts>
  <fonts count="54"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0"/>
      <name val="Times New Roman CE"/>
      <family val="0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Arial CE"/>
      <family val="0"/>
    </font>
    <font>
      <b/>
      <sz val="10"/>
      <name val="Times New Roman CE"/>
      <family val="1"/>
    </font>
    <font>
      <sz val="9"/>
      <name val="Arial"/>
      <family val="2"/>
    </font>
    <font>
      <sz val="12"/>
      <name val="Times New Roman CE"/>
      <family val="1"/>
    </font>
    <font>
      <sz val="10"/>
      <color indexed="8"/>
      <name val="MS Sans Serif"/>
      <family val="2"/>
    </font>
    <font>
      <u val="single"/>
      <sz val="9"/>
      <color indexed="12"/>
      <name val="Arial"/>
      <family val="2"/>
    </font>
    <font>
      <sz val="10"/>
      <name val="Tahoma"/>
      <family val="2"/>
    </font>
    <font>
      <sz val="11"/>
      <name val="Arial CE"/>
      <family val="0"/>
    </font>
    <font>
      <sz val="11"/>
      <name val="‚l‚r ‚oSVbN"/>
      <family val="0"/>
    </font>
    <font>
      <u val="single"/>
      <sz val="9"/>
      <color indexed="20"/>
      <name val="Arial"/>
      <family val="2"/>
    </font>
    <font>
      <sz val="12"/>
      <name val="Univers"/>
      <family val="2"/>
    </font>
    <font>
      <sz val="11"/>
      <name val="Times New Roman CE"/>
      <family val="0"/>
    </font>
    <font>
      <b/>
      <sz val="10"/>
      <color indexed="8"/>
      <name val="Times New Roman CE"/>
      <family val="0"/>
    </font>
    <font>
      <sz val="10"/>
      <color indexed="60"/>
      <name val="Times New Roman CE"/>
      <family val="0"/>
    </font>
    <font>
      <b/>
      <sz val="10"/>
      <color indexed="10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10"/>
      <name val="Times New Roman CE"/>
      <family val="0"/>
    </font>
    <font>
      <strike/>
      <sz val="10"/>
      <color indexed="8"/>
      <name val="Times New Roman CE"/>
      <family val="0"/>
    </font>
    <font>
      <b/>
      <sz val="16"/>
      <color indexed="8"/>
      <name val="Times New Roman"/>
      <family val="1"/>
    </font>
    <font>
      <i/>
      <sz val="10"/>
      <name val="Times New Roman CE"/>
      <family val="0"/>
    </font>
    <font>
      <i/>
      <sz val="10"/>
      <color indexed="8"/>
      <name val="Times New Roman CE"/>
      <family val="0"/>
    </font>
    <font>
      <strike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5" applyProtection="0">
      <alignment horizontal="center" vertical="top" wrapText="1"/>
    </xf>
    <xf numFmtId="165" fontId="31" fillId="0" borderId="0" applyFont="0" applyFill="0" applyAlignment="0" applyProtection="0"/>
    <xf numFmtId="166" fontId="31" fillId="0" borderId="0" applyFont="0" applyFill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0" fontId="10" fillId="16" borderId="6" applyNumberFormat="0" applyAlignment="0" applyProtection="0"/>
    <xf numFmtId="167" fontId="0" fillId="0" borderId="0">
      <alignment/>
      <protection/>
    </xf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6" fillId="0" borderId="0" applyNumberFormat="0" applyFill="0" applyAlignment="0" applyProtection="0"/>
    <xf numFmtId="0" fontId="0" fillId="17" borderId="8" applyNumberFormat="0" applyFont="0" applyAlignment="0" applyProtection="0"/>
    <xf numFmtId="0" fontId="31" fillId="17" borderId="8" applyNumberFormat="0" applyFont="0" applyAlignment="0" applyProtection="0"/>
    <xf numFmtId="0" fontId="0" fillId="17" borderId="8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9" applyNumberFormat="0" applyAlignment="0" applyProtection="0"/>
    <xf numFmtId="0" fontId="14" fillId="22" borderId="9" applyNumberFormat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31" fillId="0" borderId="0" applyFont="0" applyFill="0" applyAlignment="0" applyProtection="0"/>
    <xf numFmtId="0" fontId="29" fillId="0" borderId="0">
      <alignment vertical="top"/>
      <protection/>
    </xf>
    <xf numFmtId="169" fontId="31" fillId="0" borderId="0">
      <alignment/>
      <protection/>
    </xf>
    <xf numFmtId="169" fontId="31" fillId="0" borderId="0">
      <alignment/>
      <protection/>
    </xf>
    <xf numFmtId="0" fontId="29" fillId="0" borderId="0">
      <alignment/>
      <protection/>
    </xf>
    <xf numFmtId="169" fontId="31" fillId="0" borderId="0">
      <alignment/>
      <protection/>
    </xf>
    <xf numFmtId="0" fontId="34" fillId="0" borderId="0">
      <alignment/>
      <protection/>
    </xf>
    <xf numFmtId="169" fontId="31" fillId="0" borderId="0">
      <alignment/>
      <protection/>
    </xf>
    <xf numFmtId="0" fontId="2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 vertical="top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3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9" fontId="31" fillId="0" borderId="0">
      <alignment/>
      <protection/>
    </xf>
    <xf numFmtId="169" fontId="31" fillId="0" borderId="0">
      <alignment/>
      <protection/>
    </xf>
    <xf numFmtId="169" fontId="3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top"/>
      <protection/>
    </xf>
    <xf numFmtId="169" fontId="31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1" fillId="0" borderId="0" applyFont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40" fillId="0" borderId="0" applyNumberFormat="0" applyFill="0" applyAlignment="0" applyProtection="0"/>
    <xf numFmtId="0" fontId="22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  <xf numFmtId="170" fontId="31" fillId="0" borderId="0" applyFont="0" applyFill="0" applyAlignment="0" applyProtection="0"/>
    <xf numFmtId="171" fontId="31" fillId="0" borderId="0" applyFont="0" applyFill="0" applyAlignment="0" applyProtection="0"/>
    <xf numFmtId="0" fontId="41" fillId="0" borderId="0">
      <alignment/>
      <protection/>
    </xf>
  </cellStyleXfs>
  <cellXfs count="13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4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28" fillId="0" borderId="12" xfId="163" applyFont="1" applyBorder="1" applyAlignment="1">
      <alignment horizontal="center" vertical="center"/>
      <protection/>
    </xf>
    <xf numFmtId="0" fontId="25" fillId="0" borderId="13" xfId="163" applyFont="1" applyFill="1" applyBorder="1" applyAlignment="1">
      <alignment vertical="center"/>
      <protection/>
    </xf>
    <xf numFmtId="0" fontId="28" fillId="0" borderId="14" xfId="163" applyFont="1" applyBorder="1" applyAlignment="1">
      <alignment horizontal="center" vertical="center"/>
      <protection/>
    </xf>
    <xf numFmtId="0" fontId="25" fillId="0" borderId="15" xfId="163" applyFont="1" applyFill="1" applyBorder="1" applyAlignment="1">
      <alignment vertical="center"/>
      <protection/>
    </xf>
    <xf numFmtId="0" fontId="24" fillId="0" borderId="14" xfId="163" applyFont="1" applyBorder="1" applyAlignment="1">
      <alignment horizontal="center" vertical="center"/>
      <protection/>
    </xf>
    <xf numFmtId="0" fontId="27" fillId="0" borderId="15" xfId="163" applyFont="1" applyFill="1" applyBorder="1" applyAlignment="1">
      <alignment vertical="center"/>
      <protection/>
    </xf>
    <xf numFmtId="0" fontId="32" fillId="0" borderId="16" xfId="222" applyFont="1" applyBorder="1" applyAlignment="1">
      <alignment horizontal="left" vertical="center" wrapText="1"/>
      <protection/>
    </xf>
    <xf numFmtId="0" fontId="42" fillId="0" borderId="16" xfId="222" applyFont="1" applyFill="1" applyBorder="1" applyAlignment="1">
      <alignment horizontal="center" vertical="top" wrapText="1"/>
      <protection/>
    </xf>
    <xf numFmtId="0" fontId="27" fillId="0" borderId="16" xfId="163" applyFont="1" applyFill="1" applyBorder="1" applyAlignment="1">
      <alignment vertical="top" wrapText="1"/>
      <protection/>
    </xf>
    <xf numFmtId="164" fontId="1" fillId="0" borderId="0" xfId="0" applyNumberFormat="1" applyFont="1" applyAlignment="1">
      <alignment horizontal="right" vertical="top" wrapText="1"/>
    </xf>
    <xf numFmtId="164" fontId="43" fillId="0" borderId="11" xfId="0" applyNumberFormat="1" applyFont="1" applyBorder="1" applyAlignment="1">
      <alignment horizontal="right" vertical="top" wrapText="1"/>
    </xf>
    <xf numFmtId="164" fontId="32" fillId="0" borderId="16" xfId="222" applyNumberFormat="1" applyFont="1" applyBorder="1" applyAlignment="1">
      <alignment horizontal="center" vertical="center" wrapText="1"/>
      <protection/>
    </xf>
    <xf numFmtId="164" fontId="42" fillId="0" borderId="16" xfId="222" applyNumberFormat="1" applyFont="1" applyFill="1" applyBorder="1" applyAlignment="1">
      <alignment horizontal="right" vertical="top" wrapText="1"/>
      <protection/>
    </xf>
    <xf numFmtId="164" fontId="27" fillId="0" borderId="16" xfId="163" applyNumberFormat="1" applyFont="1" applyFill="1" applyBorder="1" applyAlignment="1">
      <alignment horizontal="right" vertical="top"/>
      <protection/>
    </xf>
    <xf numFmtId="164" fontId="27" fillId="0" borderId="13" xfId="163" applyNumberFormat="1" applyFont="1" applyFill="1" applyBorder="1" applyAlignment="1">
      <alignment horizontal="right" vertical="top"/>
      <protection/>
    </xf>
    <xf numFmtId="164" fontId="25" fillId="7" borderId="13" xfId="163" applyNumberFormat="1" applyFont="1" applyFill="1" applyBorder="1" applyAlignment="1">
      <alignment horizontal="right" vertical="top"/>
      <protection/>
    </xf>
    <xf numFmtId="164" fontId="46" fillId="0" borderId="0" xfId="0" applyNumberFormat="1" applyFont="1" applyAlignment="1">
      <alignment vertical="top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24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 vertical="top" wrapText="1"/>
    </xf>
    <xf numFmtId="0" fontId="0" fillId="0" borderId="0" xfId="0" applyAlignment="1">
      <alignment horizontal="left"/>
    </xf>
    <xf numFmtId="164" fontId="46" fillId="0" borderId="0" xfId="0" applyNumberFormat="1" applyFont="1" applyAlignment="1">
      <alignment vertical="top" wrapText="1"/>
    </xf>
    <xf numFmtId="164" fontId="47" fillId="0" borderId="11" xfId="0" applyNumberFormat="1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164" fontId="46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22" fillId="0" borderId="18" xfId="163" applyBorder="1">
      <alignment/>
      <protection/>
    </xf>
    <xf numFmtId="0" fontId="22" fillId="0" borderId="0" xfId="163" applyBorder="1">
      <alignment/>
      <protection/>
    </xf>
    <xf numFmtId="164" fontId="22" fillId="0" borderId="0" xfId="163" applyNumberFormat="1" applyBorder="1">
      <alignment/>
      <protection/>
    </xf>
    <xf numFmtId="164" fontId="22" fillId="0" borderId="19" xfId="163" applyNumberFormat="1" applyBorder="1">
      <alignment/>
      <protection/>
    </xf>
    <xf numFmtId="0" fontId="1" fillId="0" borderId="18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164" fontId="46" fillId="0" borderId="20" xfId="0" applyNumberFormat="1" applyFont="1" applyBorder="1" applyAlignment="1">
      <alignment vertical="top" wrapText="1"/>
    </xf>
    <xf numFmtId="164" fontId="46" fillId="0" borderId="17" xfId="0" applyNumberFormat="1" applyFont="1" applyBorder="1" applyAlignment="1">
      <alignment vertical="top" wrapText="1"/>
    </xf>
    <xf numFmtId="164" fontId="47" fillId="0" borderId="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164" fontId="47" fillId="0" borderId="19" xfId="0" applyNumberFormat="1" applyFont="1" applyBorder="1" applyAlignment="1">
      <alignment horizontal="right" vertical="top" wrapText="1"/>
    </xf>
    <xf numFmtId="164" fontId="46" fillId="0" borderId="19" xfId="0" applyNumberFormat="1" applyFont="1" applyBorder="1" applyAlignment="1">
      <alignment vertical="top" wrapText="1"/>
    </xf>
    <xf numFmtId="164" fontId="47" fillId="0" borderId="15" xfId="0" applyNumberFormat="1" applyFont="1" applyBorder="1" applyAlignment="1">
      <alignment vertical="top" wrapText="1"/>
    </xf>
    <xf numFmtId="164" fontId="46" fillId="0" borderId="21" xfId="0" applyNumberFormat="1" applyFont="1" applyBorder="1" applyAlignment="1">
      <alignment vertical="top" wrapText="1"/>
    </xf>
    <xf numFmtId="164" fontId="46" fillId="0" borderId="13" xfId="0" applyNumberFormat="1" applyFont="1" applyBorder="1" applyAlignment="1">
      <alignment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7" xfId="0" applyFont="1" applyBorder="1" applyAlignment="1">
      <alignment vertical="top" wrapText="1"/>
    </xf>
    <xf numFmtId="0" fontId="43" fillId="0" borderId="17" xfId="0" applyFont="1" applyBorder="1" applyAlignment="1">
      <alignment horizontal="right" vertical="top" wrapText="1"/>
    </xf>
    <xf numFmtId="164" fontId="43" fillId="0" borderId="17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164" fontId="0" fillId="0" borderId="0" xfId="0" applyNumberFormat="1" applyBorder="1" applyAlignment="1">
      <alignment/>
    </xf>
    <xf numFmtId="0" fontId="21" fillId="0" borderId="0" xfId="0" applyFont="1" applyBorder="1" applyAlignment="1">
      <alignment vertical="top" wrapText="1"/>
    </xf>
    <xf numFmtId="3" fontId="43" fillId="0" borderId="17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3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/>
    </xf>
    <xf numFmtId="49" fontId="45" fillId="0" borderId="0" xfId="0" applyNumberFormat="1" applyFont="1" applyBorder="1" applyAlignment="1">
      <alignment vertical="top" wrapText="1"/>
    </xf>
    <xf numFmtId="0" fontId="21" fillId="0" borderId="0" xfId="0" applyFont="1" applyFill="1" applyAlignment="1">
      <alignment horizontal="right" vertical="top" wrapText="1"/>
    </xf>
    <xf numFmtId="0" fontId="50" fillId="11" borderId="22" xfId="0" applyFont="1" applyFill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2" fontId="21" fillId="0" borderId="0" xfId="0" applyNumberFormat="1" applyFont="1" applyFill="1" applyBorder="1" applyAlignment="1">
      <alignment horizontal="right" vertical="top" wrapText="1"/>
    </xf>
    <xf numFmtId="2" fontId="32" fillId="0" borderId="17" xfId="0" applyNumberFormat="1" applyFont="1" applyFill="1" applyBorder="1" applyAlignment="1">
      <alignment horizontal="right" vertical="top" wrapText="1"/>
    </xf>
    <xf numFmtId="2" fontId="32" fillId="0" borderId="11" xfId="0" applyNumberFormat="1" applyFont="1" applyFill="1" applyBorder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0" fontId="32" fillId="0" borderId="17" xfId="0" applyFont="1" applyFill="1" applyBorder="1" applyAlignment="1">
      <alignment horizontal="right" vertical="top" wrapText="1"/>
    </xf>
    <xf numFmtId="0" fontId="32" fillId="0" borderId="11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49" fontId="51" fillId="0" borderId="0" xfId="0" applyNumberFormat="1" applyFont="1" applyFill="1" applyBorder="1" applyAlignment="1">
      <alignment vertical="top" wrapText="1"/>
    </xf>
    <xf numFmtId="164" fontId="27" fillId="0" borderId="14" xfId="163" applyNumberFormat="1" applyFont="1" applyFill="1" applyBorder="1" applyAlignment="1">
      <alignment horizontal="center" vertical="center"/>
      <protection/>
    </xf>
    <xf numFmtId="164" fontId="27" fillId="0" borderId="15" xfId="163" applyNumberFormat="1" applyFont="1" applyFill="1" applyBorder="1" applyAlignment="1">
      <alignment horizontal="center" vertical="center"/>
      <protection/>
    </xf>
    <xf numFmtId="164" fontId="25" fillId="15" borderId="14" xfId="163" applyNumberFormat="1" applyFont="1" applyFill="1" applyBorder="1" applyAlignment="1">
      <alignment horizontal="center" vertical="center"/>
      <protection/>
    </xf>
    <xf numFmtId="164" fontId="25" fillId="15" borderId="15" xfId="163" applyNumberFormat="1" applyFont="1" applyFill="1" applyBorder="1" applyAlignment="1">
      <alignment horizontal="center" vertical="center"/>
      <protection/>
    </xf>
    <xf numFmtId="164" fontId="25" fillId="11" borderId="14" xfId="163" applyNumberFormat="1" applyFont="1" applyFill="1" applyBorder="1" applyAlignment="1">
      <alignment horizontal="center" vertical="top"/>
      <protection/>
    </xf>
    <xf numFmtId="164" fontId="25" fillId="11" borderId="15" xfId="163" applyNumberFormat="1" applyFont="1" applyFill="1" applyBorder="1" applyAlignment="1">
      <alignment horizontal="center" vertical="top"/>
      <protection/>
    </xf>
    <xf numFmtId="0" fontId="23" fillId="23" borderId="24" xfId="163" applyFont="1" applyFill="1" applyBorder="1" applyAlignment="1">
      <alignment horizontal="center" vertical="center"/>
      <protection/>
    </xf>
    <xf numFmtId="0" fontId="23" fillId="23" borderId="25" xfId="163" applyFont="1" applyFill="1" applyBorder="1" applyAlignment="1">
      <alignment horizontal="center" vertical="center"/>
      <protection/>
    </xf>
    <xf numFmtId="0" fontId="23" fillId="23" borderId="26" xfId="163" applyFont="1" applyFill="1" applyBorder="1" applyAlignment="1">
      <alignment horizontal="center" vertical="center"/>
      <protection/>
    </xf>
    <xf numFmtId="0" fontId="24" fillId="0" borderId="18" xfId="163" applyFont="1" applyFill="1" applyBorder="1" applyAlignment="1">
      <alignment horizontal="center" vertical="center"/>
      <protection/>
    </xf>
    <xf numFmtId="0" fontId="24" fillId="0" borderId="0" xfId="163" applyFont="1" applyFill="1" applyBorder="1" applyAlignment="1">
      <alignment horizontal="center" vertical="center"/>
      <protection/>
    </xf>
    <xf numFmtId="0" fontId="24" fillId="0" borderId="19" xfId="163" applyFont="1" applyFill="1" applyBorder="1" applyAlignment="1">
      <alignment horizontal="center" vertical="center"/>
      <protection/>
    </xf>
    <xf numFmtId="0" fontId="26" fillId="0" borderId="27" xfId="163" applyFont="1" applyFill="1" applyBorder="1" applyAlignment="1">
      <alignment horizontal="center" vertical="center"/>
      <protection/>
    </xf>
    <xf numFmtId="0" fontId="26" fillId="0" borderId="28" xfId="163" applyFont="1" applyFill="1" applyBorder="1" applyAlignment="1">
      <alignment horizontal="center" vertical="center"/>
      <protection/>
    </xf>
    <xf numFmtId="0" fontId="26" fillId="0" borderId="29" xfId="163" applyFont="1" applyFill="1" applyBorder="1" applyAlignment="1">
      <alignment horizontal="center" vertical="center"/>
      <protection/>
    </xf>
    <xf numFmtId="0" fontId="23" fillId="7" borderId="14" xfId="163" applyFont="1" applyFill="1" applyBorder="1" applyAlignment="1">
      <alignment horizontal="center"/>
      <protection/>
    </xf>
    <xf numFmtId="0" fontId="23" fillId="7" borderId="11" xfId="163" applyFont="1" applyFill="1" applyBorder="1" applyAlignment="1">
      <alignment horizontal="center"/>
      <protection/>
    </xf>
    <xf numFmtId="0" fontId="23" fillId="7" borderId="15" xfId="163" applyFont="1" applyFill="1" applyBorder="1" applyAlignment="1">
      <alignment horizontal="center"/>
      <protection/>
    </xf>
    <xf numFmtId="0" fontId="45" fillId="0" borderId="2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</cellXfs>
  <cellStyles count="283">
    <cellStyle name="Normal" xfId="0"/>
    <cellStyle name="&#13;&#10;JournalTemplate=C:\COMFO\CTALK\JOURSTD.TPL&#13;&#10;LbStateAddress=3 3 0 251 1 89 2 311&#13;&#10;LbStateJou" xfId="15"/>
    <cellStyle name="&#13;&#10;JournalTemplate=C:\COMFO\CTALK\JOURSTD.TPL&#13;&#10;LbStateAddress=3 3 0 251 1 89 2 311&#13;&#10;LbStateJou 2" xfId="16"/>
    <cellStyle name="_Berlista" xfId="17"/>
    <cellStyle name="_Berlista 2" xfId="18"/>
    <cellStyle name="_Berlista 3" xfId="19"/>
    <cellStyle name="_Berlista 4" xfId="20"/>
    <cellStyle name="_Berlista 5" xfId="21"/>
    <cellStyle name="_Berlista 6" xfId="22"/>
    <cellStyle name="_Berlista 7" xfId="23"/>
    <cellStyle name="_Berlista 8" xfId="24"/>
    <cellStyle name="_hasonlit_parkolo_kultér_tender_me" xfId="25"/>
    <cellStyle name="20% - 1. jelölőszín" xfId="26"/>
    <cellStyle name="20% - 1. jelölőszín 2" xfId="27"/>
    <cellStyle name="20% - 1. jelölőszín 3" xfId="28"/>
    <cellStyle name="20% - 2. jelölőszín" xfId="29"/>
    <cellStyle name="20% - 2. jelölőszín 2" xfId="30"/>
    <cellStyle name="20% - 2. jelölőszín 3" xfId="31"/>
    <cellStyle name="20% - 3. jelölőszín" xfId="32"/>
    <cellStyle name="20% - 3. jelölőszín 2" xfId="33"/>
    <cellStyle name="20% - 3. jelölőszín 3" xfId="34"/>
    <cellStyle name="20% - 4. jelölőszín" xfId="35"/>
    <cellStyle name="20% - 4. jelölőszín 2" xfId="36"/>
    <cellStyle name="20% - 4. jelölőszín 3" xfId="37"/>
    <cellStyle name="20% - 5. jelölőszín" xfId="38"/>
    <cellStyle name="20% - 5. jelölőszín 2" xfId="39"/>
    <cellStyle name="20% - 5. jelölőszín 3" xfId="40"/>
    <cellStyle name="20% - 6. jelölőszín" xfId="41"/>
    <cellStyle name="20% - 6. jelölőszín 2" xfId="42"/>
    <cellStyle name="20% - 6. jelölőszín 3" xfId="43"/>
    <cellStyle name="40% - 1. jelölőszín" xfId="44"/>
    <cellStyle name="40% - 1. jelölőszín 2" xfId="45"/>
    <cellStyle name="40% - 1. jelölőszín 3" xfId="46"/>
    <cellStyle name="40% - 2. jelölőszín" xfId="47"/>
    <cellStyle name="40% - 2. jelölőszín 2" xfId="48"/>
    <cellStyle name="40% - 2. jelölőszín 3" xfId="49"/>
    <cellStyle name="40% - 3. jelölőszín" xfId="50"/>
    <cellStyle name="40% - 3. jelölőszín 2" xfId="51"/>
    <cellStyle name="40% - 3. jelölőszín 3" xfId="52"/>
    <cellStyle name="40% - 4. jelölőszín" xfId="53"/>
    <cellStyle name="40% - 4. jelölőszín 2" xfId="54"/>
    <cellStyle name="40% - 4. jelölőszín 3" xfId="55"/>
    <cellStyle name="40% - 5. jelölőszín" xfId="56"/>
    <cellStyle name="40% - 5. jelölőszín 2" xfId="57"/>
    <cellStyle name="40% - 5. jelölőszín 3" xfId="58"/>
    <cellStyle name="40% - 6. jelölőszín" xfId="59"/>
    <cellStyle name="40% - 6. jelölőszín 2" xfId="60"/>
    <cellStyle name="40% - 6. jelölőszín 3" xfId="61"/>
    <cellStyle name="60% - 1. jelölőszín" xfId="62"/>
    <cellStyle name="60% - 1. jelölőszín 2" xfId="63"/>
    <cellStyle name="60% - 1. jelölőszín 3" xfId="64"/>
    <cellStyle name="60% - 2. jelölőszín" xfId="65"/>
    <cellStyle name="60% - 2. jelölőszín 2" xfId="66"/>
    <cellStyle name="60% - 2. jelölőszín 3" xfId="67"/>
    <cellStyle name="60% - 3. jelölőszín" xfId="68"/>
    <cellStyle name="60% - 3. jelölőszín 2" xfId="69"/>
    <cellStyle name="60% - 3. jelölőszín 3" xfId="70"/>
    <cellStyle name="60% - 4. jelölőszín" xfId="71"/>
    <cellStyle name="60% - 4. jelölőszín 2" xfId="72"/>
    <cellStyle name="60% - 4. jelölőszín 3" xfId="73"/>
    <cellStyle name="60% - 5. jelölőszín" xfId="74"/>
    <cellStyle name="60% - 5. jelölőszín 2" xfId="75"/>
    <cellStyle name="60% - 5. jelölőszín 3" xfId="76"/>
    <cellStyle name="60% - 6. jelölőszín" xfId="77"/>
    <cellStyle name="60% - 6. jelölőszín 2" xfId="78"/>
    <cellStyle name="60% - 6. jelölőszín 3" xfId="79"/>
    <cellStyle name="Bevitel" xfId="80"/>
    <cellStyle name="Bevitel 2" xfId="81"/>
    <cellStyle name="Bevitel 3" xfId="82"/>
    <cellStyle name="Cím" xfId="83"/>
    <cellStyle name="Cím 2" xfId="84"/>
    <cellStyle name="Cím 3" xfId="85"/>
    <cellStyle name="Címsor 1" xfId="86"/>
    <cellStyle name="Címsor 1 2" xfId="87"/>
    <cellStyle name="Címsor 1 3" xfId="88"/>
    <cellStyle name="Címsor 2" xfId="89"/>
    <cellStyle name="Címsor 2 2" xfId="90"/>
    <cellStyle name="Címsor 2 3" xfId="91"/>
    <cellStyle name="Címsor 3" xfId="92"/>
    <cellStyle name="Címsor 3 2" xfId="93"/>
    <cellStyle name="Címsor 3 3" xfId="94"/>
    <cellStyle name="Címsor 4" xfId="95"/>
    <cellStyle name="Címsor 4 2" xfId="96"/>
    <cellStyle name="Címsor 4 3" xfId="97"/>
    <cellStyle name="daten" xfId="98"/>
    <cellStyle name="Dezimal [0]_OFFICE_" xfId="99"/>
    <cellStyle name="Dezimal_OFFICE_" xfId="100"/>
    <cellStyle name="Ellenőrzőcella" xfId="101"/>
    <cellStyle name="Ellenőrzőcella 2" xfId="102"/>
    <cellStyle name="Ellenőrzőcella 3" xfId="103"/>
    <cellStyle name="Excel Built-in Comma" xfId="104"/>
    <cellStyle name="Excel Built-in Normal" xfId="105"/>
    <cellStyle name="Comma" xfId="106"/>
    <cellStyle name="Comma [0]" xfId="107"/>
    <cellStyle name="Ezres 2" xfId="108"/>
    <cellStyle name="Ezres 2 2" xfId="109"/>
    <cellStyle name="Ezres 3" xfId="110"/>
    <cellStyle name="Ezres 3 2" xfId="111"/>
    <cellStyle name="Ezres 4" xfId="112"/>
    <cellStyle name="Ezres 5" xfId="113"/>
    <cellStyle name="Figyelmeztetés" xfId="114"/>
    <cellStyle name="Figyelmeztetés 2" xfId="115"/>
    <cellStyle name="Figyelmeztetés 3" xfId="116"/>
    <cellStyle name="Hivatkozott cella" xfId="117"/>
    <cellStyle name="Hivatkozott cella 2" xfId="118"/>
    <cellStyle name="Hivatkozott cella 3" xfId="119"/>
    <cellStyle name="Hypertextový odkaz" xfId="120"/>
    <cellStyle name="Jegyzet" xfId="121"/>
    <cellStyle name="Jegyzet 2" xfId="122"/>
    <cellStyle name="Jegyzet 3" xfId="123"/>
    <cellStyle name="Jelölőszín (1) 2" xfId="124"/>
    <cellStyle name="Jelölőszín (2) 2" xfId="125"/>
    <cellStyle name="Jelölőszín (3) 2" xfId="126"/>
    <cellStyle name="Jelölőszín (4) 2" xfId="127"/>
    <cellStyle name="Jelölőszín (5) 2" xfId="128"/>
    <cellStyle name="Jelölőszín (6) 2" xfId="129"/>
    <cellStyle name="Jelölőszín 1" xfId="130"/>
    <cellStyle name="Jelölőszín 1 2" xfId="131"/>
    <cellStyle name="Jelölőszín 2" xfId="132"/>
    <cellStyle name="Jelölőszín 2 2" xfId="133"/>
    <cellStyle name="Jelölőszín 3" xfId="134"/>
    <cellStyle name="Jelölőszín 3 2" xfId="135"/>
    <cellStyle name="Jelölőszín 4" xfId="136"/>
    <cellStyle name="Jelölőszín 4 2" xfId="137"/>
    <cellStyle name="Jelölőszín 5" xfId="138"/>
    <cellStyle name="Jelölőszín 5 2" xfId="139"/>
    <cellStyle name="Jelölőszín 6" xfId="140"/>
    <cellStyle name="Jelölőszín 6 2" xfId="141"/>
    <cellStyle name="Jó" xfId="142"/>
    <cellStyle name="Jó 2" xfId="143"/>
    <cellStyle name="Jó 3" xfId="144"/>
    <cellStyle name="Kimenet" xfId="145"/>
    <cellStyle name="Kimenet 2" xfId="146"/>
    <cellStyle name="Kimenet 3" xfId="147"/>
    <cellStyle name="Magyarázó szöveg" xfId="148"/>
    <cellStyle name="Magyarázó szöveg 2" xfId="149"/>
    <cellStyle name="Magyarázó szöveg 3" xfId="150"/>
    <cellStyle name="měny_Bill of Material" xfId="151"/>
    <cellStyle name="Normal" xfId="152"/>
    <cellStyle name="Normál 10" xfId="153"/>
    <cellStyle name="Normál 11" xfId="154"/>
    <cellStyle name="Normál 11 2" xfId="155"/>
    <cellStyle name="Normál 12" xfId="156"/>
    <cellStyle name="Normál 12 2" xfId="157"/>
    <cellStyle name="Normál 13" xfId="158"/>
    <cellStyle name="Normál 14" xfId="159"/>
    <cellStyle name="Normál 15" xfId="160"/>
    <cellStyle name="Normál 16" xfId="161"/>
    <cellStyle name="Normál 17" xfId="162"/>
    <cellStyle name="Normál 18" xfId="163"/>
    <cellStyle name="Normál 19" xfId="164"/>
    <cellStyle name="Normál 19 2" xfId="165"/>
    <cellStyle name="Normál 19 3" xfId="166"/>
    <cellStyle name="Normál 19 4" xfId="167"/>
    <cellStyle name="Normál 19 5" xfId="168"/>
    <cellStyle name="Normal 2" xfId="169"/>
    <cellStyle name="Normál 2" xfId="170"/>
    <cellStyle name="Normál 2 10" xfId="171"/>
    <cellStyle name="Normál 2 11" xfId="172"/>
    <cellStyle name="Normál 2 12" xfId="173"/>
    <cellStyle name="Normál 2 13" xfId="174"/>
    <cellStyle name="Normál 2 14" xfId="175"/>
    <cellStyle name="Normál 2 15" xfId="176"/>
    <cellStyle name="Normál 2 16" xfId="177"/>
    <cellStyle name="Normál 2 17" xfId="178"/>
    <cellStyle name="Normál 2 18" xfId="179"/>
    <cellStyle name="Normál 2 19" xfId="180"/>
    <cellStyle name="Normál 2 2" xfId="181"/>
    <cellStyle name="Normál 2 2 2" xfId="182"/>
    <cellStyle name="Normál 2 20" xfId="183"/>
    <cellStyle name="Normál 2 21" xfId="184"/>
    <cellStyle name="Normál 2 22" xfId="185"/>
    <cellStyle name="Normál 2 23" xfId="186"/>
    <cellStyle name="Normál 2 3" xfId="187"/>
    <cellStyle name="Normál 2 4" xfId="188"/>
    <cellStyle name="Normál 2 5" xfId="189"/>
    <cellStyle name="Normál 2 6" xfId="190"/>
    <cellStyle name="Normál 2 7" xfId="191"/>
    <cellStyle name="Normál 2 8" xfId="192"/>
    <cellStyle name="Normál 2 9" xfId="193"/>
    <cellStyle name="Normál 20" xfId="194"/>
    <cellStyle name="Normál 27 2" xfId="195"/>
    <cellStyle name="Normál 27 3" xfId="196"/>
    <cellStyle name="Normál 27 4" xfId="197"/>
    <cellStyle name="Normál 3" xfId="198"/>
    <cellStyle name="Normál 3 10" xfId="199"/>
    <cellStyle name="Normál 3 11" xfId="200"/>
    <cellStyle name="Normál 3 12" xfId="201"/>
    <cellStyle name="Normál 3 13" xfId="202"/>
    <cellStyle name="Normál 3 14" xfId="203"/>
    <cellStyle name="Normál 3 15" xfId="204"/>
    <cellStyle name="Normál 3 16" xfId="205"/>
    <cellStyle name="Normál 3 17" xfId="206"/>
    <cellStyle name="Normál 3 2" xfId="207"/>
    <cellStyle name="Normál 3 3" xfId="208"/>
    <cellStyle name="Normál 3 4" xfId="209"/>
    <cellStyle name="Normál 3 5" xfId="210"/>
    <cellStyle name="Normál 3 6" xfId="211"/>
    <cellStyle name="Normál 3 7" xfId="212"/>
    <cellStyle name="Normál 3 8" xfId="213"/>
    <cellStyle name="Normál 3 9" xfId="214"/>
    <cellStyle name="Normál 3 9 2" xfId="215"/>
    <cellStyle name="Normál 3 9 3" xfId="216"/>
    <cellStyle name="Normál 31" xfId="217"/>
    <cellStyle name="Normál 31 2" xfId="218"/>
    <cellStyle name="Normál 31 3" xfId="219"/>
    <cellStyle name="Normál 36 2" xfId="220"/>
    <cellStyle name="Normál 36 3" xfId="221"/>
    <cellStyle name="Normál 4" xfId="222"/>
    <cellStyle name="Normál 4 2" xfId="223"/>
    <cellStyle name="Normál 4 3" xfId="224"/>
    <cellStyle name="Normál 4 4" xfId="225"/>
    <cellStyle name="Normál 4 5" xfId="226"/>
    <cellStyle name="Normál 4 6" xfId="227"/>
    <cellStyle name="Normál 4 7" xfId="228"/>
    <cellStyle name="Normál 4 8" xfId="229"/>
    <cellStyle name="Normál 4 9" xfId="230"/>
    <cellStyle name="Normál 5" xfId="231"/>
    <cellStyle name="Normál 5 10" xfId="232"/>
    <cellStyle name="Normál 5 11" xfId="233"/>
    <cellStyle name="Normál 5 12" xfId="234"/>
    <cellStyle name="Normál 5 13" xfId="235"/>
    <cellStyle name="Normál 5 14" xfId="236"/>
    <cellStyle name="Normál 5 15" xfId="237"/>
    <cellStyle name="Normál 5 16" xfId="238"/>
    <cellStyle name="Normál 5 17" xfId="239"/>
    <cellStyle name="Normál 5 18" xfId="240"/>
    <cellStyle name="Normál 5 19" xfId="241"/>
    <cellStyle name="Normál 5 2" xfId="242"/>
    <cellStyle name="Normál 5 20" xfId="243"/>
    <cellStyle name="Normál 5 21" xfId="244"/>
    <cellStyle name="Normál 5 22" xfId="245"/>
    <cellStyle name="Normál 5 23" xfId="246"/>
    <cellStyle name="Normál 5 24" xfId="247"/>
    <cellStyle name="Normál 5 25" xfId="248"/>
    <cellStyle name="Normál 5 26" xfId="249"/>
    <cellStyle name="Normál 5 27" xfId="250"/>
    <cellStyle name="Normál 5 28" xfId="251"/>
    <cellStyle name="Normál 5 29" xfId="252"/>
    <cellStyle name="Normál 5 3" xfId="253"/>
    <cellStyle name="Normál 5 30" xfId="254"/>
    <cellStyle name="Normál 5 31" xfId="255"/>
    <cellStyle name="Normál 5 4" xfId="256"/>
    <cellStyle name="Normál 5 5" xfId="257"/>
    <cellStyle name="Normál 5 6" xfId="258"/>
    <cellStyle name="Normál 5 7" xfId="259"/>
    <cellStyle name="Normál 5 8" xfId="260"/>
    <cellStyle name="Normál 5 9" xfId="261"/>
    <cellStyle name="Normál 6" xfId="262"/>
    <cellStyle name="Normál 7" xfId="263"/>
    <cellStyle name="Normál 8" xfId="264"/>
    <cellStyle name="Normál 8 2" xfId="265"/>
    <cellStyle name="Normál 8 3" xfId="266"/>
    <cellStyle name="Normál 8 4" xfId="267"/>
    <cellStyle name="Normál 8 5" xfId="268"/>
    <cellStyle name="Normál 9" xfId="269"/>
    <cellStyle name="Normal_AAA New - under construction, 2000" xfId="270"/>
    <cellStyle name="normální_Bill of Material" xfId="271"/>
    <cellStyle name="Összesen" xfId="272"/>
    <cellStyle name="Összesen 2" xfId="273"/>
    <cellStyle name="Összesen 3" xfId="274"/>
    <cellStyle name="Currency" xfId="275"/>
    <cellStyle name="Currency [0]" xfId="276"/>
    <cellStyle name="Pénznem [0] 2" xfId="277"/>
    <cellStyle name="Pénznem [0] 2 2" xfId="278"/>
    <cellStyle name="Popis" xfId="279"/>
    <cellStyle name="Rossz" xfId="280"/>
    <cellStyle name="Rossz 2" xfId="281"/>
    <cellStyle name="Rossz 3" xfId="282"/>
    <cellStyle name="Semleges" xfId="283"/>
    <cellStyle name="Semleges 2" xfId="284"/>
    <cellStyle name="Semleges 3" xfId="285"/>
    <cellStyle name="Sledovaný hypertextový odkaz" xfId="286"/>
    <cellStyle name="Standard_020 PL 2004" xfId="287"/>
    <cellStyle name="Stílus 1" xfId="288"/>
    <cellStyle name="Stílus 1 2" xfId="289"/>
    <cellStyle name="Számítás" xfId="290"/>
    <cellStyle name="Számítás 2" xfId="291"/>
    <cellStyle name="Számítás 3" xfId="292"/>
    <cellStyle name="Percent" xfId="293"/>
    <cellStyle name="Währung [0]_OFFICE_" xfId="294"/>
    <cellStyle name="Währung_OFFICE_" xfId="295"/>
    <cellStyle name="標準_PEGUFORM見積NET" xfId="2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85" zoomScaleNormal="85" zoomScaleSheetLayoutView="85" zoomScalePageLayoutView="0" workbookViewId="0" topLeftCell="A1">
      <selection activeCell="L8" sqref="L8"/>
    </sheetView>
  </sheetViews>
  <sheetFormatPr defaultColWidth="9.140625" defaultRowHeight="15"/>
  <cols>
    <col min="1" max="1" width="6.28125" style="12" customWidth="1"/>
    <col min="2" max="2" width="36.421875" style="12" bestFit="1" customWidth="1"/>
    <col min="3" max="3" width="23.7109375" style="29" customWidth="1"/>
    <col min="4" max="4" width="17.57421875" style="29" customWidth="1"/>
    <col min="5" max="16384" width="9.140625" style="12" customWidth="1"/>
  </cols>
  <sheetData>
    <row r="1" spans="1:4" s="11" customFormat="1" ht="19.5" thickBot="1">
      <c r="A1" s="115" t="s">
        <v>574</v>
      </c>
      <c r="B1" s="116"/>
      <c r="C1" s="116"/>
      <c r="D1" s="117"/>
    </row>
    <row r="2" spans="1:4" s="11" customFormat="1" ht="16.5" thickTop="1">
      <c r="A2" s="118" t="s">
        <v>595</v>
      </c>
      <c r="B2" s="119"/>
      <c r="C2" s="119"/>
      <c r="D2" s="120"/>
    </row>
    <row r="3" spans="1:4" s="11" customFormat="1" ht="16.5" thickBot="1">
      <c r="A3" s="121" t="s">
        <v>594</v>
      </c>
      <c r="B3" s="122"/>
      <c r="C3" s="122"/>
      <c r="D3" s="123"/>
    </row>
    <row r="4" spans="1:4" ht="16.5" thickTop="1">
      <c r="A4" s="47"/>
      <c r="B4" s="48"/>
      <c r="C4" s="49"/>
      <c r="D4" s="50"/>
    </row>
    <row r="5" spans="1:4" ht="18.75">
      <c r="A5" s="124" t="s">
        <v>575</v>
      </c>
      <c r="B5" s="125"/>
      <c r="C5" s="125"/>
      <c r="D5" s="126"/>
    </row>
    <row r="6" spans="1:4" ht="15.75">
      <c r="A6" s="19" t="s">
        <v>576</v>
      </c>
      <c r="B6" s="19" t="s">
        <v>577</v>
      </c>
      <c r="C6" s="24" t="s">
        <v>578</v>
      </c>
      <c r="D6" s="24" t="s">
        <v>579</v>
      </c>
    </row>
    <row r="7" spans="1:4" ht="15.75">
      <c r="A7" s="20" t="s">
        <v>580</v>
      </c>
      <c r="B7" s="21" t="s">
        <v>345</v>
      </c>
      <c r="C7" s="25">
        <f>'Felvonulási létesítmények'!H12</f>
        <v>0</v>
      </c>
      <c r="D7" s="25">
        <f>'Felvonulási létesítmények'!I12</f>
        <v>0</v>
      </c>
    </row>
    <row r="8" spans="1:4" ht="15.75">
      <c r="A8" s="20" t="s">
        <v>581</v>
      </c>
      <c r="B8" s="21" t="s">
        <v>596</v>
      </c>
      <c r="C8" s="25">
        <f>'Zsaluzás és állványozás'!H6</f>
        <v>0</v>
      </c>
      <c r="D8" s="25">
        <f>'Zsaluzás és állványozás'!I6</f>
        <v>0</v>
      </c>
    </row>
    <row r="9" spans="1:4" ht="15.75">
      <c r="A9" s="20" t="s">
        <v>582</v>
      </c>
      <c r="B9" s="21" t="s">
        <v>354</v>
      </c>
      <c r="C9" s="26">
        <f>Költségtérítések!H4</f>
        <v>0</v>
      </c>
      <c r="D9" s="26">
        <f>Költségtérítések!I4</f>
        <v>0</v>
      </c>
    </row>
    <row r="10" spans="1:4" ht="15.75">
      <c r="A10" s="20" t="s">
        <v>583</v>
      </c>
      <c r="B10" s="21" t="s">
        <v>597</v>
      </c>
      <c r="C10" s="27">
        <f>'Irtás, föld- és sziklamunka'!H16</f>
        <v>0</v>
      </c>
      <c r="D10" s="27">
        <f>'Irtás, föld- és sziklamunka'!I16</f>
        <v>0</v>
      </c>
    </row>
    <row r="11" spans="1:4" ht="15.75">
      <c r="A11" s="20" t="s">
        <v>584</v>
      </c>
      <c r="B11" s="21" t="s">
        <v>378</v>
      </c>
      <c r="C11" s="27">
        <f>Síkalapozás!H8</f>
        <v>0</v>
      </c>
      <c r="D11" s="27">
        <f>Síkalapozás!I8</f>
        <v>0</v>
      </c>
    </row>
    <row r="12" spans="1:4" ht="15.75">
      <c r="A12" s="20" t="s">
        <v>585</v>
      </c>
      <c r="B12" s="21" t="s">
        <v>598</v>
      </c>
      <c r="C12" s="27">
        <f>'Helyszíni beton és vasbeton I.'!H16</f>
        <v>0</v>
      </c>
      <c r="D12" s="27">
        <f>'Helyszíni beton és vasbeton I.'!I16</f>
        <v>0</v>
      </c>
    </row>
    <row r="13" spans="1:4" ht="15.75">
      <c r="A13" s="20" t="s">
        <v>586</v>
      </c>
      <c r="B13" s="21" t="s">
        <v>599</v>
      </c>
      <c r="C13" s="27">
        <f>'Fém- és könnyű épületszerk I. '!H18</f>
        <v>0</v>
      </c>
      <c r="D13" s="27">
        <f>'Fém- és könnyű épületszerk I. '!I18</f>
        <v>0</v>
      </c>
    </row>
    <row r="14" spans="1:4" ht="15.75">
      <c r="A14" s="20" t="s">
        <v>588</v>
      </c>
      <c r="B14" s="21" t="s">
        <v>407</v>
      </c>
      <c r="C14" s="27">
        <f>'Ácsmunka I.ütem'!H4</f>
        <v>0</v>
      </c>
      <c r="D14" s="27">
        <f>'Ácsmunka I.ütem'!I4</f>
        <v>0</v>
      </c>
    </row>
    <row r="15" spans="1:4" ht="15.75">
      <c r="A15" s="20" t="s">
        <v>600</v>
      </c>
      <c r="B15" s="21" t="s">
        <v>427</v>
      </c>
      <c r="C15" s="27">
        <f>'Szárazépítés I.ütem'!H24</f>
        <v>0</v>
      </c>
      <c r="D15" s="27">
        <f>'Szárazépítés I.ütem'!I24</f>
        <v>0</v>
      </c>
    </row>
    <row r="16" spans="1:4" ht="15.75">
      <c r="A16" s="20" t="s">
        <v>601</v>
      </c>
      <c r="B16" s="21" t="s">
        <v>602</v>
      </c>
      <c r="C16" s="27">
        <f>'Aljzatkészítés, I. ütem'!H33</f>
        <v>0</v>
      </c>
      <c r="D16" s="27">
        <f>'Aljzatkészítés, I. ütem'!I33</f>
        <v>0</v>
      </c>
    </row>
    <row r="17" spans="1:4" ht="15.75">
      <c r="A17" s="20" t="s">
        <v>603</v>
      </c>
      <c r="B17" s="21" t="s">
        <v>466</v>
      </c>
      <c r="C17" s="27">
        <f>Bádogozás!H10</f>
        <v>0</v>
      </c>
      <c r="D17" s="27">
        <f>Bádogozás!I10</f>
        <v>0</v>
      </c>
    </row>
    <row r="18" spans="1:4" ht="15.75">
      <c r="A18" s="20" t="s">
        <v>604</v>
      </c>
      <c r="B18" s="21" t="s">
        <v>606</v>
      </c>
      <c r="C18" s="27">
        <f>'Fa- és műanyag szerkezet I.ütem'!H37</f>
        <v>0</v>
      </c>
      <c r="D18" s="27">
        <f>'Fa- és műanyag szerkezet I.ütem'!I37</f>
        <v>0</v>
      </c>
    </row>
    <row r="19" spans="1:4" ht="30">
      <c r="A19" s="20" t="s">
        <v>605</v>
      </c>
      <c r="B19" s="21" t="s">
        <v>607</v>
      </c>
      <c r="C19" s="27">
        <f>'Fém nyílászáró és épületlak I.'!H28</f>
        <v>0</v>
      </c>
      <c r="D19" s="27">
        <f>'Fém nyílászáró és épületlak I.'!I28</f>
        <v>0</v>
      </c>
    </row>
    <row r="20" spans="1:4" ht="15.75">
      <c r="A20" s="20" t="s">
        <v>608</v>
      </c>
      <c r="B20" s="21" t="s">
        <v>539</v>
      </c>
      <c r="C20" s="27">
        <f>'Felületképzés I.ütem'!H14</f>
        <v>0</v>
      </c>
      <c r="D20" s="27">
        <f>'Felületképzés I.ütem'!I14</f>
        <v>0</v>
      </c>
    </row>
    <row r="21" spans="1:4" ht="15.75">
      <c r="A21" s="20" t="s">
        <v>609</v>
      </c>
      <c r="B21" s="21" t="s">
        <v>566</v>
      </c>
      <c r="C21" s="27">
        <f>'Szigetelés I.ütem'!H47</f>
        <v>0</v>
      </c>
      <c r="D21" s="27">
        <f>'Szigetelés I.ütem'!I47</f>
        <v>0</v>
      </c>
    </row>
    <row r="22" spans="1:4" ht="15.75">
      <c r="A22" s="20" t="s">
        <v>610</v>
      </c>
      <c r="B22" s="21" t="s">
        <v>572</v>
      </c>
      <c r="C22" s="27">
        <f>'Kőburkolat készítése'!H7</f>
        <v>0</v>
      </c>
      <c r="D22" s="27">
        <f>'Kőburkolat készítése'!I7</f>
        <v>0</v>
      </c>
    </row>
    <row r="23" spans="1:4" ht="15.75">
      <c r="A23" s="20" t="s">
        <v>611</v>
      </c>
      <c r="B23" s="21" t="s">
        <v>587</v>
      </c>
      <c r="C23" s="27">
        <f>'Épületvill. I.ütem'!H127</f>
        <v>0</v>
      </c>
      <c r="D23" s="27">
        <f>'Épületvill. I.ütem'!I127</f>
        <v>0</v>
      </c>
    </row>
    <row r="24" spans="1:4" ht="15.75">
      <c r="A24" s="20" t="s">
        <v>612</v>
      </c>
      <c r="B24" s="21" t="s">
        <v>589</v>
      </c>
      <c r="C24" s="27">
        <f>'Épületgépészet I.'!H327</f>
        <v>0</v>
      </c>
      <c r="D24" s="27">
        <f>'Épületgépészet I.'!I327</f>
        <v>0</v>
      </c>
    </row>
    <row r="25" spans="1:4" ht="15.75">
      <c r="A25" s="13"/>
      <c r="B25" s="14" t="s">
        <v>590</v>
      </c>
      <c r="C25" s="28">
        <f>SUM(C7:C24)</f>
        <v>0</v>
      </c>
      <c r="D25" s="28">
        <f>SUM(D7:D24)</f>
        <v>0</v>
      </c>
    </row>
    <row r="26" spans="1:4" ht="15.75">
      <c r="A26" s="15"/>
      <c r="B26" s="16" t="s">
        <v>591</v>
      </c>
      <c r="C26" s="113">
        <f>SUM(C25:D25)</f>
        <v>0</v>
      </c>
      <c r="D26" s="114"/>
    </row>
    <row r="27" spans="1:4" ht="15.75">
      <c r="A27" s="17"/>
      <c r="B27" s="18" t="s">
        <v>592</v>
      </c>
      <c r="C27" s="109">
        <f>C26*0.27</f>
        <v>0</v>
      </c>
      <c r="D27" s="110"/>
    </row>
    <row r="28" spans="1:4" ht="15.75">
      <c r="A28" s="17"/>
      <c r="B28" s="16" t="s">
        <v>593</v>
      </c>
      <c r="C28" s="111">
        <f>SUM(C26:D27)</f>
        <v>0</v>
      </c>
      <c r="D28" s="112"/>
    </row>
  </sheetData>
  <sheetProtection/>
  <mergeCells count="7">
    <mergeCell ref="C27:D27"/>
    <mergeCell ref="C28:D28"/>
    <mergeCell ref="C26:D26"/>
    <mergeCell ref="A1:D1"/>
    <mergeCell ref="A2:D2"/>
    <mergeCell ref="A3:D3"/>
    <mergeCell ref="A5:D5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1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11.140625" style="1" customWidth="1"/>
    <col min="3" max="3" width="36.7109375" style="1" customWidth="1"/>
    <col min="4" max="4" width="8.7109375" style="68" customWidth="1"/>
    <col min="5" max="5" width="6.7109375" style="1" customWidth="1"/>
    <col min="6" max="7" width="8.28125" style="6" customWidth="1"/>
    <col min="8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66.75">
      <c r="A2" s="67">
        <v>1</v>
      </c>
      <c r="B2" s="31" t="s">
        <v>405</v>
      </c>
      <c r="C2" s="52" t="s">
        <v>406</v>
      </c>
      <c r="D2" s="70">
        <v>2</v>
      </c>
      <c r="E2" s="81" t="s">
        <v>340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58"/>
      <c r="E3" s="31"/>
      <c r="F3" s="68"/>
      <c r="G3" s="68"/>
      <c r="H3" s="80"/>
      <c r="I3" s="80"/>
    </row>
    <row r="4" spans="1:9" s="9" customFormat="1" ht="12.75">
      <c r="A4" s="7"/>
      <c r="B4" s="3"/>
      <c r="C4" s="3" t="s">
        <v>343</v>
      </c>
      <c r="D4" s="5"/>
      <c r="E4" s="3"/>
      <c r="F4" s="5"/>
      <c r="G4" s="5"/>
      <c r="H4" s="23">
        <f>ROUND(SUM(H2:H3),0)</f>
        <v>0</v>
      </c>
      <c r="I4" s="23">
        <f>ROUND(SUM(I2:I3),0)</f>
        <v>0</v>
      </c>
    </row>
    <row r="5" spans="1:9" ht="12.75">
      <c r="A5" s="67"/>
      <c r="B5" s="31"/>
      <c r="C5" s="31"/>
      <c r="E5" s="31"/>
      <c r="F5" s="68"/>
      <c r="G5" s="68"/>
      <c r="H5" s="80"/>
      <c r="I5" s="80"/>
    </row>
    <row r="6" spans="1:9" ht="12.75">
      <c r="A6" s="67"/>
      <c r="B6" s="31"/>
      <c r="C6" s="31"/>
      <c r="E6" s="31"/>
      <c r="F6" s="68"/>
      <c r="G6" s="68"/>
      <c r="H6" s="80"/>
      <c r="I6" s="80"/>
    </row>
    <row r="7" spans="1:9" ht="12.75">
      <c r="A7" s="67"/>
      <c r="B7" s="31"/>
      <c r="C7" s="31"/>
      <c r="E7" s="31"/>
      <c r="F7" s="68"/>
      <c r="G7" s="68"/>
      <c r="H7" s="80"/>
      <c r="I7" s="80"/>
    </row>
    <row r="8" spans="1:9" ht="12.75">
      <c r="A8" s="67"/>
      <c r="B8" s="31"/>
      <c r="C8" s="31"/>
      <c r="E8" s="31"/>
      <c r="F8" s="68"/>
      <c r="G8" s="68"/>
      <c r="H8" s="80"/>
      <c r="I8" s="80"/>
    </row>
    <row r="9" spans="1:9" ht="12.75">
      <c r="A9" s="67"/>
      <c r="B9" s="31"/>
      <c r="C9" s="31"/>
      <c r="E9" s="31"/>
      <c r="F9" s="68"/>
      <c r="G9" s="68"/>
      <c r="H9" s="80"/>
      <c r="I9" s="80"/>
    </row>
    <row r="10" spans="1:9" ht="12.75">
      <c r="A10" s="67"/>
      <c r="B10" s="31"/>
      <c r="C10" s="31"/>
      <c r="E10" s="31"/>
      <c r="F10" s="68"/>
      <c r="G10" s="68"/>
      <c r="H10" s="80"/>
      <c r="I10" s="80"/>
    </row>
    <row r="11" spans="1:9" ht="12.75">
      <c r="A11" s="67"/>
      <c r="B11" s="31"/>
      <c r="C11" s="31"/>
      <c r="E11" s="31"/>
      <c r="F11" s="68"/>
      <c r="G11" s="68"/>
      <c r="H11" s="80"/>
      <c r="I11" s="80"/>
    </row>
    <row r="12" spans="1:9" ht="12.75">
      <c r="A12" s="67"/>
      <c r="B12" s="31"/>
      <c r="C12" s="31"/>
      <c r="E12" s="31"/>
      <c r="F12" s="68"/>
      <c r="G12" s="68"/>
      <c r="H12" s="80"/>
      <c r="I12" s="80"/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ht="12.75">
      <c r="A14" s="67"/>
      <c r="B14" s="31"/>
      <c r="C14" s="31"/>
      <c r="E14" s="31"/>
      <c r="F14" s="68"/>
      <c r="G14" s="68"/>
      <c r="H14" s="80"/>
      <c r="I14" s="80"/>
    </row>
    <row r="15" spans="1:9" ht="12.75">
      <c r="A15" s="67"/>
      <c r="B15" s="31"/>
      <c r="C15" s="31"/>
      <c r="E15" s="31"/>
      <c r="F15" s="68"/>
      <c r="G15" s="68"/>
      <c r="H15" s="80"/>
      <c r="I15" s="80"/>
    </row>
    <row r="16" spans="1:9" ht="12.75">
      <c r="A16" s="67"/>
      <c r="B16" s="31"/>
      <c r="C16" s="31"/>
      <c r="E16" s="31"/>
      <c r="F16" s="68"/>
      <c r="G16" s="68"/>
      <c r="H16" s="80"/>
      <c r="I16" s="80"/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9" ht="12.75">
      <c r="A18" s="67"/>
      <c r="B18" s="31"/>
      <c r="C18" s="31"/>
      <c r="E18" s="31"/>
      <c r="F18" s="68"/>
      <c r="G18" s="68"/>
      <c r="H18" s="80"/>
      <c r="I18" s="80"/>
    </row>
    <row r="19" spans="1:9" ht="12.75">
      <c r="A19" s="67"/>
      <c r="B19" s="31"/>
      <c r="C19" s="31"/>
      <c r="E19" s="31"/>
      <c r="F19" s="68"/>
      <c r="G19" s="68"/>
      <c r="H19" s="80"/>
      <c r="I19" s="80"/>
    </row>
    <row r="20" spans="1:9" ht="12.75">
      <c r="A20" s="67"/>
      <c r="B20" s="31"/>
      <c r="C20" s="31"/>
      <c r="E20" s="31"/>
      <c r="F20" s="68"/>
      <c r="G20" s="68"/>
      <c r="H20" s="80"/>
      <c r="I20" s="80"/>
    </row>
    <row r="21" spans="1:9" ht="12.75">
      <c r="A21" s="67"/>
      <c r="B21" s="31"/>
      <c r="C21" s="31"/>
      <c r="E21" s="31"/>
      <c r="F21" s="68"/>
      <c r="G21" s="68"/>
      <c r="H21" s="80"/>
      <c r="I21" s="80"/>
    </row>
    <row r="22" spans="1:9" ht="12.75">
      <c r="A22" s="67"/>
      <c r="B22" s="31"/>
      <c r="C22" s="31"/>
      <c r="E22" s="31"/>
      <c r="F22" s="68"/>
      <c r="G22" s="68"/>
      <c r="H22" s="80"/>
      <c r="I22" s="80"/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ht="12.75">
      <c r="A24" s="67"/>
      <c r="B24" s="31"/>
      <c r="C24" s="31"/>
      <c r="E24" s="31"/>
      <c r="F24" s="68"/>
      <c r="G24" s="68"/>
      <c r="H24" s="80"/>
      <c r="I24" s="80"/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12.75">
      <c r="A27" s="67"/>
      <c r="B27" s="31"/>
      <c r="C27" s="31"/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12.75">
      <c r="A29" s="67"/>
      <c r="B29" s="31"/>
      <c r="C29" s="31"/>
      <c r="E29" s="31"/>
      <c r="F29" s="68"/>
      <c r="G29" s="68"/>
      <c r="H29" s="80"/>
      <c r="I29" s="80"/>
    </row>
    <row r="30" spans="1:9" ht="12.75">
      <c r="A30" s="67"/>
      <c r="B30" s="31"/>
      <c r="C30" s="31"/>
      <c r="E30" s="31"/>
      <c r="F30" s="68"/>
      <c r="G30" s="68"/>
      <c r="H30" s="80"/>
      <c r="I30" s="80"/>
    </row>
    <row r="31" spans="1:9" ht="12.75">
      <c r="A31" s="67"/>
      <c r="B31" s="31"/>
      <c r="C31" s="31"/>
      <c r="E31" s="31"/>
      <c r="F31" s="68"/>
      <c r="G31" s="68"/>
      <c r="H31" s="80"/>
      <c r="I31" s="80"/>
    </row>
    <row r="32" spans="1:9" ht="12.75">
      <c r="A32" s="67"/>
      <c r="B32" s="31"/>
      <c r="C32" s="31"/>
      <c r="E32" s="31"/>
      <c r="F32" s="68"/>
      <c r="G32" s="68"/>
      <c r="H32" s="80"/>
      <c r="I32" s="80"/>
    </row>
    <row r="33" spans="1:9" ht="12.75">
      <c r="A33" s="67"/>
      <c r="B33" s="31"/>
      <c r="C33" s="31"/>
      <c r="E33" s="31"/>
      <c r="F33" s="68"/>
      <c r="G33" s="68"/>
      <c r="H33" s="80"/>
      <c r="I33" s="80"/>
    </row>
    <row r="34" spans="1:9" ht="12.75">
      <c r="A34" s="67"/>
      <c r="B34" s="31"/>
      <c r="C34" s="31"/>
      <c r="E34" s="31"/>
      <c r="F34" s="68"/>
      <c r="G34" s="68"/>
      <c r="H34" s="80"/>
      <c r="I34" s="80"/>
    </row>
    <row r="35" spans="1:9" ht="12.75">
      <c r="A35" s="67"/>
      <c r="B35" s="31"/>
      <c r="C35" s="31"/>
      <c r="E35" s="31"/>
      <c r="F35" s="68"/>
      <c r="G35" s="68"/>
      <c r="H35" s="80"/>
      <c r="I35" s="80"/>
    </row>
    <row r="36" spans="1:9" ht="12.75">
      <c r="A36" s="67"/>
      <c r="B36" s="31"/>
      <c r="C36" s="31"/>
      <c r="E36" s="31"/>
      <c r="F36" s="68"/>
      <c r="G36" s="68"/>
      <c r="H36" s="80"/>
      <c r="I36" s="80"/>
    </row>
    <row r="37" spans="1:9" ht="12.75">
      <c r="A37" s="67"/>
      <c r="B37" s="31"/>
      <c r="C37" s="31"/>
      <c r="E37" s="31"/>
      <c r="F37" s="68"/>
      <c r="G37" s="68"/>
      <c r="H37" s="80"/>
      <c r="I37" s="80"/>
    </row>
    <row r="38" spans="1:9" ht="12.75">
      <c r="A38" s="67"/>
      <c r="B38" s="31"/>
      <c r="C38" s="31"/>
      <c r="E38" s="31"/>
      <c r="F38" s="68"/>
      <c r="G38" s="68"/>
      <c r="H38" s="80"/>
      <c r="I38" s="80"/>
    </row>
    <row r="39" spans="1:3" ht="12.75">
      <c r="A39" s="51"/>
      <c r="B39" s="31"/>
      <c r="C39" s="31"/>
    </row>
    <row r="40" spans="1:3" ht="12.75">
      <c r="A40" s="51"/>
      <c r="B40" s="31"/>
      <c r="C40" s="31"/>
    </row>
    <row r="41" spans="1:3" ht="12.75">
      <c r="A41" s="51"/>
      <c r="B41" s="31"/>
      <c r="C41" s="31"/>
    </row>
    <row r="42" spans="1:3" ht="12.75">
      <c r="A42" s="51"/>
      <c r="B42" s="31"/>
      <c r="C42" s="31"/>
    </row>
    <row r="43" spans="1:3" ht="12.75">
      <c r="A43" s="51"/>
      <c r="B43" s="31"/>
      <c r="C43" s="31"/>
    </row>
    <row r="44" spans="1:3" ht="12.75">
      <c r="A44" s="51"/>
      <c r="B44" s="31"/>
      <c r="C44" s="31"/>
    </row>
    <row r="45" spans="1:3" ht="12.75">
      <c r="A45" s="51"/>
      <c r="B45" s="31"/>
      <c r="C45" s="31"/>
    </row>
    <row r="46" spans="1:3" ht="12.75">
      <c r="A46" s="51"/>
      <c r="B46" s="31"/>
      <c r="C46" s="31"/>
    </row>
    <row r="47" spans="1:3" ht="12.75">
      <c r="A47" s="51"/>
      <c r="B47" s="31"/>
      <c r="C47" s="31"/>
    </row>
    <row r="48" spans="1:3" ht="12.75">
      <c r="A48" s="51"/>
      <c r="B48" s="31"/>
      <c r="C48" s="31"/>
    </row>
    <row r="49" spans="1:3" ht="12.75">
      <c r="A49" s="51"/>
      <c r="B49" s="31"/>
      <c r="C49" s="31"/>
    </row>
    <row r="50" spans="1:3" ht="12.75">
      <c r="A50" s="51"/>
      <c r="B50" s="31"/>
      <c r="C50" s="31"/>
    </row>
    <row r="51" spans="1:4" ht="12.75">
      <c r="A51" s="53"/>
      <c r="B51" s="34"/>
      <c r="C51" s="34"/>
      <c r="D51" s="36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4" r:id="rId1"/>
  <headerFooter alignWithMargins="0">
    <oddHeader>&amp;L&amp;"Times New Roman CE,bold"&amp;10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8"/>
  <sheetViews>
    <sheetView view="pageBreakPreview" zoomScaleSheetLayoutView="100" workbookViewId="0" topLeftCell="A13">
      <selection activeCell="B19" sqref="B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7.7109375" style="70" customWidth="1"/>
    <col min="5" max="5" width="6.7109375" style="1" customWidth="1"/>
    <col min="6" max="7" width="8.28125" style="6" customWidth="1"/>
    <col min="8" max="8" width="14.140625" style="22" bestFit="1" customWidth="1"/>
    <col min="9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101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76.5">
      <c r="A2" s="67">
        <v>1</v>
      </c>
      <c r="B2" s="31" t="s">
        <v>408</v>
      </c>
      <c r="C2" s="52" t="s">
        <v>409</v>
      </c>
      <c r="D2" s="97">
        <v>102.24</v>
      </c>
      <c r="E2" s="31" t="s">
        <v>347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52" t="s">
        <v>410</v>
      </c>
      <c r="E3" s="31"/>
      <c r="F3" s="68"/>
      <c r="G3" s="68"/>
      <c r="H3" s="80"/>
      <c r="I3" s="80"/>
    </row>
    <row r="4" spans="1:9" ht="12.75">
      <c r="A4" s="67"/>
      <c r="B4" s="31"/>
      <c r="C4" s="55"/>
      <c r="E4" s="31"/>
      <c r="F4" s="68"/>
      <c r="G4" s="68"/>
      <c r="H4" s="80"/>
      <c r="I4" s="80"/>
    </row>
    <row r="5" spans="1:9" ht="76.5">
      <c r="A5" s="67">
        <v>2</v>
      </c>
      <c r="B5" s="31" t="s">
        <v>411</v>
      </c>
      <c r="C5" s="52" t="s">
        <v>412</v>
      </c>
      <c r="D5" s="97">
        <v>24.86</v>
      </c>
      <c r="E5" s="31" t="s">
        <v>347</v>
      </c>
      <c r="F5" s="80">
        <v>0</v>
      </c>
      <c r="G5" s="80">
        <v>0</v>
      </c>
      <c r="H5" s="80">
        <f>ROUND(D5*F5,0)</f>
        <v>0</v>
      </c>
      <c r="I5" s="80">
        <f>ROUND(D5*G5,0)</f>
        <v>0</v>
      </c>
    </row>
    <row r="6" spans="1:9" ht="12.75">
      <c r="A6" s="67"/>
      <c r="B6" s="31"/>
      <c r="C6" s="52" t="s">
        <v>413</v>
      </c>
      <c r="E6" s="31"/>
      <c r="F6" s="68"/>
      <c r="G6" s="68"/>
      <c r="H6" s="80"/>
      <c r="I6" s="80"/>
    </row>
    <row r="7" spans="1:9" ht="12.75">
      <c r="A7" s="67"/>
      <c r="B7" s="31"/>
      <c r="C7" s="55"/>
      <c r="E7" s="31"/>
      <c r="F7" s="68"/>
      <c r="G7" s="68"/>
      <c r="H7" s="80"/>
      <c r="I7" s="80"/>
    </row>
    <row r="8" spans="1:9" ht="92.25">
      <c r="A8" s="67">
        <v>3</v>
      </c>
      <c r="B8" s="31" t="s">
        <v>414</v>
      </c>
      <c r="C8" s="52" t="s">
        <v>425</v>
      </c>
      <c r="D8" s="97">
        <v>122.08</v>
      </c>
      <c r="E8" s="31" t="s">
        <v>347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51">
      <c r="A9" s="67"/>
      <c r="B9" s="31"/>
      <c r="C9" s="52" t="s">
        <v>415</v>
      </c>
      <c r="E9" s="31"/>
      <c r="F9" s="68"/>
      <c r="G9" s="68"/>
      <c r="H9" s="80"/>
      <c r="I9" s="80"/>
    </row>
    <row r="10" spans="1:9" ht="12.75">
      <c r="A10" s="67"/>
      <c r="B10" s="31"/>
      <c r="C10" s="31"/>
      <c r="E10" s="31"/>
      <c r="F10" s="68"/>
      <c r="G10" s="68"/>
      <c r="H10" s="80"/>
      <c r="I10" s="80"/>
    </row>
    <row r="11" spans="1:9" ht="92.25">
      <c r="A11" s="67">
        <v>4</v>
      </c>
      <c r="B11" s="31" t="s">
        <v>416</v>
      </c>
      <c r="C11" s="52" t="s">
        <v>426</v>
      </c>
      <c r="D11" s="97">
        <v>20.06</v>
      </c>
      <c r="E11" s="31" t="s">
        <v>347</v>
      </c>
      <c r="F11" s="80">
        <v>0</v>
      </c>
      <c r="G11" s="80">
        <v>0</v>
      </c>
      <c r="H11" s="80">
        <f>ROUND(D11*F11,0)</f>
        <v>0</v>
      </c>
      <c r="I11" s="80">
        <f>ROUND(D11*G11,0)</f>
        <v>0</v>
      </c>
    </row>
    <row r="12" spans="1:9" ht="51">
      <c r="A12" s="67"/>
      <c r="B12" s="31"/>
      <c r="C12" s="52" t="s">
        <v>417</v>
      </c>
      <c r="E12" s="31"/>
      <c r="F12" s="68"/>
      <c r="G12" s="68"/>
      <c r="H12" s="80"/>
      <c r="I12" s="80"/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ht="63.75">
      <c r="A14" s="67">
        <v>5</v>
      </c>
      <c r="B14" s="31" t="s">
        <v>418</v>
      </c>
      <c r="C14" s="52" t="s">
        <v>419</v>
      </c>
      <c r="D14" s="70">
        <v>6</v>
      </c>
      <c r="E14" s="31" t="s">
        <v>340</v>
      </c>
      <c r="F14" s="80">
        <v>0</v>
      </c>
      <c r="G14" s="80">
        <v>0</v>
      </c>
      <c r="H14" s="80">
        <f>ROUND(D14*F14,0)</f>
        <v>0</v>
      </c>
      <c r="I14" s="80">
        <f>ROUND(D14*G14,0)</f>
        <v>0</v>
      </c>
    </row>
    <row r="15" spans="1:9" ht="12.75">
      <c r="A15" s="67"/>
      <c r="B15" s="31"/>
      <c r="C15" s="31"/>
      <c r="E15" s="31"/>
      <c r="F15" s="68"/>
      <c r="G15" s="68"/>
      <c r="H15" s="80"/>
      <c r="I15" s="80"/>
    </row>
    <row r="16" spans="1:9" ht="63.75">
      <c r="A16" s="67">
        <v>6</v>
      </c>
      <c r="B16" s="31" t="s">
        <v>420</v>
      </c>
      <c r="C16" s="52" t="s">
        <v>0</v>
      </c>
      <c r="D16" s="97">
        <v>9.5</v>
      </c>
      <c r="E16" s="31" t="s">
        <v>347</v>
      </c>
      <c r="F16" s="80">
        <v>0</v>
      </c>
      <c r="G16" s="80">
        <v>0</v>
      </c>
      <c r="H16" s="80">
        <f>ROUND(D16*F16,0)</f>
        <v>0</v>
      </c>
      <c r="I16" s="80">
        <f>ROUND(D16*G16,0)</f>
        <v>0</v>
      </c>
    </row>
    <row r="17" spans="1:9" ht="12.75">
      <c r="A17" s="67"/>
      <c r="B17" s="31"/>
      <c r="C17" s="55"/>
      <c r="E17" s="31"/>
      <c r="F17" s="68"/>
      <c r="G17" s="68"/>
      <c r="H17" s="80"/>
      <c r="I17" s="80"/>
    </row>
    <row r="18" spans="1:9" ht="63.75">
      <c r="A18" s="103">
        <v>7</v>
      </c>
      <c r="B18" s="81" t="s">
        <v>320</v>
      </c>
      <c r="C18" s="104" t="s">
        <v>1</v>
      </c>
      <c r="D18" s="97">
        <v>63.59</v>
      </c>
      <c r="E18" s="31" t="s">
        <v>347</v>
      </c>
      <c r="F18" s="80">
        <v>0</v>
      </c>
      <c r="G18" s="80">
        <v>0</v>
      </c>
      <c r="H18" s="80">
        <f>ROUND(D18*F18,0)</f>
        <v>0</v>
      </c>
      <c r="I18" s="80">
        <f>ROUND(D18*G18,0)</f>
        <v>0</v>
      </c>
    </row>
    <row r="19" spans="1:9" ht="12.75">
      <c r="A19" s="67"/>
      <c r="B19" s="31"/>
      <c r="C19" s="55"/>
      <c r="E19" s="31"/>
      <c r="F19" s="68"/>
      <c r="G19" s="68"/>
      <c r="H19" s="80"/>
      <c r="I19" s="80"/>
    </row>
    <row r="20" spans="1:9" ht="63.75">
      <c r="A20" s="67">
        <v>8</v>
      </c>
      <c r="B20" s="31" t="s">
        <v>421</v>
      </c>
      <c r="C20" s="52" t="s">
        <v>422</v>
      </c>
      <c r="D20" s="97">
        <v>46.87</v>
      </c>
      <c r="E20" s="31" t="s">
        <v>347</v>
      </c>
      <c r="F20" s="80">
        <v>0</v>
      </c>
      <c r="G20" s="80">
        <v>0</v>
      </c>
      <c r="H20" s="80">
        <f>ROUND(D20*F20,0)</f>
        <v>0</v>
      </c>
      <c r="I20" s="80">
        <f>ROUND(D20*G20,0)</f>
        <v>0</v>
      </c>
    </row>
    <row r="21" spans="1:9" ht="12.75">
      <c r="A21" s="67"/>
      <c r="B21" s="31"/>
      <c r="C21" s="55"/>
      <c r="E21" s="31"/>
      <c r="F21" s="68"/>
      <c r="G21" s="68"/>
      <c r="H21" s="80"/>
      <c r="I21" s="80"/>
    </row>
    <row r="22" spans="1:9" ht="38.25">
      <c r="A22" s="67">
        <v>9</v>
      </c>
      <c r="B22" s="31" t="s">
        <v>423</v>
      </c>
      <c r="C22" s="52" t="s">
        <v>424</v>
      </c>
      <c r="D22" s="97">
        <v>14</v>
      </c>
      <c r="E22" s="31" t="s">
        <v>347</v>
      </c>
      <c r="F22" s="80">
        <v>0</v>
      </c>
      <c r="G22" s="80">
        <v>0</v>
      </c>
      <c r="H22" s="80">
        <f>ROUND(D22*F22,0)</f>
        <v>0</v>
      </c>
      <c r="I22" s="80">
        <f>ROUND(D22*G22,0)</f>
        <v>0</v>
      </c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s="9" customFormat="1" ht="12.75">
      <c r="A24" s="7"/>
      <c r="B24" s="3"/>
      <c r="C24" s="3" t="s">
        <v>343</v>
      </c>
      <c r="D24" s="102"/>
      <c r="E24" s="3"/>
      <c r="F24" s="5"/>
      <c r="G24" s="5"/>
      <c r="H24" s="23">
        <f>ROUND(SUM(H2:H23),0)</f>
        <v>0</v>
      </c>
      <c r="I24" s="23">
        <f>ROUND(SUM(I2:I23),0)</f>
        <v>0</v>
      </c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12.75">
      <c r="A27" s="67"/>
      <c r="B27" s="31"/>
      <c r="C27" s="31"/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12.75">
      <c r="A29" s="67"/>
      <c r="B29" s="31"/>
      <c r="C29" s="31"/>
      <c r="E29" s="31"/>
      <c r="F29" s="68"/>
      <c r="G29" s="68"/>
      <c r="H29" s="80"/>
      <c r="I29" s="80"/>
    </row>
    <row r="30" spans="1:9" ht="12.75">
      <c r="A30" s="67"/>
      <c r="B30" s="31"/>
      <c r="C30" s="31"/>
      <c r="E30" s="31"/>
      <c r="F30" s="68"/>
      <c r="G30" s="68"/>
      <c r="H30" s="80"/>
      <c r="I30" s="80"/>
    </row>
    <row r="31" spans="1:9" ht="12.75">
      <c r="A31" s="67"/>
      <c r="B31" s="31"/>
      <c r="C31" s="31"/>
      <c r="E31" s="31"/>
      <c r="F31" s="68"/>
      <c r="G31" s="68"/>
      <c r="H31" s="80"/>
      <c r="I31" s="80"/>
    </row>
    <row r="32" spans="1:9" ht="12.75">
      <c r="A32" s="67"/>
      <c r="B32" s="31"/>
      <c r="C32" s="31"/>
      <c r="E32" s="31"/>
      <c r="F32" s="68"/>
      <c r="G32" s="68"/>
      <c r="H32" s="80"/>
      <c r="I32" s="80"/>
    </row>
    <row r="33" spans="1:9" ht="12.75">
      <c r="A33" s="67"/>
      <c r="B33" s="31"/>
      <c r="C33" s="31"/>
      <c r="E33" s="31"/>
      <c r="F33" s="68"/>
      <c r="G33" s="68"/>
      <c r="H33" s="80"/>
      <c r="I33" s="80"/>
    </row>
    <row r="34" spans="1:9" ht="12.75">
      <c r="A34" s="67"/>
      <c r="B34" s="31"/>
      <c r="C34" s="31"/>
      <c r="E34" s="31"/>
      <c r="F34" s="68"/>
      <c r="G34" s="68"/>
      <c r="H34" s="80"/>
      <c r="I34" s="80"/>
    </row>
    <row r="35" spans="1:9" ht="12.75">
      <c r="A35" s="67"/>
      <c r="B35" s="31"/>
      <c r="C35" s="31"/>
      <c r="E35" s="31"/>
      <c r="F35" s="68"/>
      <c r="G35" s="68"/>
      <c r="H35" s="80"/>
      <c r="I35" s="80"/>
    </row>
    <row r="36" spans="1:9" ht="12.75">
      <c r="A36" s="67"/>
      <c r="B36" s="31"/>
      <c r="C36" s="31"/>
      <c r="E36" s="31"/>
      <c r="F36" s="68"/>
      <c r="G36" s="68"/>
      <c r="H36" s="80"/>
      <c r="I36" s="80"/>
    </row>
    <row r="37" spans="1:9" ht="12.75">
      <c r="A37" s="67"/>
      <c r="B37" s="31"/>
      <c r="C37" s="31"/>
      <c r="E37" s="31"/>
      <c r="F37" s="68"/>
      <c r="G37" s="68"/>
      <c r="H37" s="80"/>
      <c r="I37" s="80"/>
    </row>
    <row r="38" spans="1:9" ht="12.75">
      <c r="A38" s="67"/>
      <c r="B38" s="31"/>
      <c r="C38" s="31"/>
      <c r="E38" s="31"/>
      <c r="F38" s="68"/>
      <c r="G38" s="68"/>
      <c r="H38" s="80"/>
      <c r="I38" s="80"/>
    </row>
    <row r="39" spans="1:9" ht="12.75">
      <c r="A39" s="67"/>
      <c r="B39" s="31"/>
      <c r="C39" s="31"/>
      <c r="E39" s="31"/>
      <c r="F39" s="68"/>
      <c r="G39" s="68"/>
      <c r="H39" s="80"/>
      <c r="I39" s="80"/>
    </row>
    <row r="40" spans="1:9" ht="12.75">
      <c r="A40" s="67"/>
      <c r="B40" s="31"/>
      <c r="C40" s="31"/>
      <c r="E40" s="31"/>
      <c r="F40" s="68"/>
      <c r="G40" s="68"/>
      <c r="H40" s="80"/>
      <c r="I40" s="80"/>
    </row>
    <row r="41" spans="1:9" ht="12.75">
      <c r="A41" s="67"/>
      <c r="B41" s="31"/>
      <c r="C41" s="31"/>
      <c r="E41" s="31"/>
      <c r="F41" s="68"/>
      <c r="G41" s="68"/>
      <c r="H41" s="80"/>
      <c r="I41" s="80"/>
    </row>
    <row r="42" spans="1:9" ht="12.75">
      <c r="A42" s="67"/>
      <c r="B42" s="31"/>
      <c r="C42" s="31"/>
      <c r="E42" s="31"/>
      <c r="F42" s="68"/>
      <c r="G42" s="68"/>
      <c r="H42" s="80"/>
      <c r="I42" s="80"/>
    </row>
    <row r="43" spans="1:9" ht="12.75">
      <c r="A43" s="67"/>
      <c r="B43" s="31"/>
      <c r="C43" s="31"/>
      <c r="E43" s="31"/>
      <c r="F43" s="68"/>
      <c r="G43" s="68"/>
      <c r="H43" s="80"/>
      <c r="I43" s="80"/>
    </row>
    <row r="44" spans="1:9" ht="12.75">
      <c r="A44" s="67"/>
      <c r="B44" s="31"/>
      <c r="C44" s="31"/>
      <c r="E44" s="31"/>
      <c r="F44" s="68"/>
      <c r="G44" s="68"/>
      <c r="H44" s="80"/>
      <c r="I44" s="80"/>
    </row>
    <row r="45" spans="1:9" ht="12.75">
      <c r="A45" s="67"/>
      <c r="B45" s="31"/>
      <c r="C45" s="31"/>
      <c r="E45" s="31"/>
      <c r="F45" s="68"/>
      <c r="G45" s="68"/>
      <c r="H45" s="80"/>
      <c r="I45" s="80"/>
    </row>
    <row r="46" spans="1:9" ht="12.75">
      <c r="A46" s="67"/>
      <c r="B46" s="31"/>
      <c r="C46" s="31"/>
      <c r="E46" s="31"/>
      <c r="F46" s="68"/>
      <c r="G46" s="68"/>
      <c r="H46" s="80"/>
      <c r="I46" s="80"/>
    </row>
    <row r="47" spans="1:3" ht="12.75">
      <c r="A47" s="51"/>
      <c r="B47" s="31"/>
      <c r="C47" s="31"/>
    </row>
    <row r="48" spans="1:3" ht="12.75">
      <c r="A48" s="51"/>
      <c r="B48" s="31"/>
      <c r="C48" s="3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 alignWithMargins="0">
    <oddHeader>&amp;L&amp;"Times New Roman CE,Félkövér"&amp;10 Szárazépítés I. ütem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2"/>
  <sheetViews>
    <sheetView view="pageBreakPreview" zoomScaleSheetLayoutView="10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10.57421875" style="1" customWidth="1"/>
    <col min="3" max="3" width="36.7109375" style="1" customWidth="1"/>
    <col min="4" max="4" width="8.28125" style="70" customWidth="1"/>
    <col min="5" max="5" width="6.7109375" style="1" customWidth="1"/>
    <col min="6" max="7" width="8.28125" style="6" customWidth="1"/>
    <col min="8" max="8" width="13.8515625" style="22" bestFit="1" customWidth="1"/>
    <col min="9" max="9" width="11.28125" style="22" bestFit="1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101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89.25">
      <c r="A2" s="67">
        <v>1</v>
      </c>
      <c r="B2" s="31" t="s">
        <v>428</v>
      </c>
      <c r="C2" s="52" t="s">
        <v>429</v>
      </c>
      <c r="D2" s="97">
        <v>122.67</v>
      </c>
      <c r="E2" s="31" t="s">
        <v>347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31"/>
      <c r="E3" s="31"/>
      <c r="F3" s="68"/>
      <c r="G3" s="68"/>
      <c r="H3" s="80"/>
      <c r="I3" s="80"/>
    </row>
    <row r="4" spans="1:9" ht="76.5">
      <c r="A4" s="67">
        <v>2</v>
      </c>
      <c r="B4" s="31" t="s">
        <v>430</v>
      </c>
      <c r="C4" s="52" t="s">
        <v>431</v>
      </c>
      <c r="D4" s="97">
        <v>65.42</v>
      </c>
      <c r="E4" s="31" t="s">
        <v>347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2.75">
      <c r="A5" s="67"/>
      <c r="B5" s="31"/>
      <c r="C5" s="31"/>
      <c r="E5" s="31"/>
      <c r="F5" s="68"/>
      <c r="G5" s="68"/>
      <c r="H5" s="80"/>
      <c r="I5" s="80"/>
    </row>
    <row r="6" spans="1:9" ht="76.5">
      <c r="A6" s="67">
        <v>3</v>
      </c>
      <c r="B6" s="31" t="s">
        <v>432</v>
      </c>
      <c r="C6" s="52" t="s">
        <v>433</v>
      </c>
      <c r="D6" s="97">
        <v>122.97</v>
      </c>
      <c r="E6" s="31" t="s">
        <v>347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2.75">
      <c r="A7" s="67"/>
      <c r="B7" s="31"/>
      <c r="C7" s="31"/>
      <c r="E7" s="31"/>
      <c r="F7" s="68"/>
      <c r="G7" s="68"/>
      <c r="H7" s="80"/>
      <c r="I7" s="80"/>
    </row>
    <row r="8" spans="1:9" ht="76.5">
      <c r="A8" s="67">
        <v>4</v>
      </c>
      <c r="B8" s="31" t="s">
        <v>434</v>
      </c>
      <c r="C8" s="52" t="s">
        <v>435</v>
      </c>
      <c r="D8" s="97">
        <v>20.06</v>
      </c>
      <c r="E8" s="31" t="s">
        <v>347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12.75">
      <c r="A9" s="67"/>
      <c r="B9" s="31"/>
      <c r="C9" s="31"/>
      <c r="E9" s="31"/>
      <c r="F9" s="68"/>
      <c r="G9" s="68"/>
      <c r="H9" s="80"/>
      <c r="I9" s="80"/>
    </row>
    <row r="10" spans="1:9" ht="76.5">
      <c r="A10" s="67">
        <v>5</v>
      </c>
      <c r="B10" s="31" t="s">
        <v>436</v>
      </c>
      <c r="C10" s="52" t="s">
        <v>437</v>
      </c>
      <c r="D10" s="70">
        <v>19.17</v>
      </c>
      <c r="E10" s="31" t="s">
        <v>347</v>
      </c>
      <c r="F10" s="80">
        <v>0</v>
      </c>
      <c r="G10" s="80">
        <v>0</v>
      </c>
      <c r="H10" s="80">
        <f>ROUND(D10*F10,0)</f>
        <v>0</v>
      </c>
      <c r="I10" s="80">
        <f>ROUND(D10*G10,0)</f>
        <v>0</v>
      </c>
    </row>
    <row r="11" spans="1:9" ht="12.75">
      <c r="A11" s="67"/>
      <c r="B11" s="31"/>
      <c r="C11" s="55"/>
      <c r="E11" s="31"/>
      <c r="F11" s="68"/>
      <c r="G11" s="68"/>
      <c r="H11" s="80"/>
      <c r="I11" s="80"/>
    </row>
    <row r="12" spans="1:9" ht="89.25">
      <c r="A12" s="67">
        <v>6</v>
      </c>
      <c r="B12" s="31" t="s">
        <v>438</v>
      </c>
      <c r="C12" s="52" t="s">
        <v>439</v>
      </c>
      <c r="D12" s="70">
        <v>10.06</v>
      </c>
      <c r="E12" s="31" t="s">
        <v>347</v>
      </c>
      <c r="F12" s="80">
        <v>0</v>
      </c>
      <c r="G12" s="80">
        <v>0</v>
      </c>
      <c r="H12" s="80">
        <f>ROUND(D12*F12,0)</f>
        <v>0</v>
      </c>
      <c r="I12" s="80">
        <f>ROUND(D12*G12,0)</f>
        <v>0</v>
      </c>
    </row>
    <row r="13" spans="1:9" ht="25.5">
      <c r="A13" s="67"/>
      <c r="B13" s="31"/>
      <c r="C13" s="52" t="s">
        <v>440</v>
      </c>
      <c r="E13" s="31"/>
      <c r="F13" s="68"/>
      <c r="G13" s="68"/>
      <c r="H13" s="80"/>
      <c r="I13" s="80"/>
    </row>
    <row r="14" spans="1:9" ht="12.75">
      <c r="A14" s="67"/>
      <c r="B14" s="31"/>
      <c r="C14" s="31"/>
      <c r="E14" s="31"/>
      <c r="F14" s="68"/>
      <c r="G14" s="68"/>
      <c r="H14" s="80"/>
      <c r="I14" s="80"/>
    </row>
    <row r="15" spans="1:9" ht="76.5">
      <c r="A15" s="67">
        <v>7</v>
      </c>
      <c r="B15" s="31" t="s">
        <v>441</v>
      </c>
      <c r="C15" s="52" t="s">
        <v>442</v>
      </c>
      <c r="D15" s="97">
        <v>122.67</v>
      </c>
      <c r="E15" s="31" t="s">
        <v>347</v>
      </c>
      <c r="F15" s="80">
        <v>0</v>
      </c>
      <c r="G15" s="80">
        <v>0</v>
      </c>
      <c r="H15" s="80">
        <f>ROUND(D15*F15,0)</f>
        <v>0</v>
      </c>
      <c r="I15" s="80">
        <f>ROUND(D15*G15,0)</f>
        <v>0</v>
      </c>
    </row>
    <row r="16" spans="1:9" ht="63.75">
      <c r="A16" s="67"/>
      <c r="B16" s="31"/>
      <c r="C16" s="52" t="s">
        <v>443</v>
      </c>
      <c r="E16" s="31"/>
      <c r="F16" s="68"/>
      <c r="G16" s="68"/>
      <c r="H16" s="80"/>
      <c r="I16" s="80"/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9" ht="76.5">
      <c r="A18" s="67">
        <v>8</v>
      </c>
      <c r="B18" s="31" t="s">
        <v>444</v>
      </c>
      <c r="C18" s="52" t="s">
        <v>445</v>
      </c>
      <c r="D18" s="97">
        <v>122.97</v>
      </c>
      <c r="E18" s="31" t="s">
        <v>347</v>
      </c>
      <c r="F18" s="80">
        <v>0</v>
      </c>
      <c r="G18" s="80">
        <v>0</v>
      </c>
      <c r="H18" s="80">
        <f>ROUND(D18*F18,0)</f>
        <v>0</v>
      </c>
      <c r="I18" s="80">
        <f>ROUND(D18*G18,0)</f>
        <v>0</v>
      </c>
    </row>
    <row r="19" spans="1:9" ht="63.75">
      <c r="A19" s="67"/>
      <c r="B19" s="31"/>
      <c r="C19" s="52" t="s">
        <v>446</v>
      </c>
      <c r="E19" s="31"/>
      <c r="F19" s="68"/>
      <c r="G19" s="68"/>
      <c r="H19" s="80"/>
      <c r="I19" s="80"/>
    </row>
    <row r="20" spans="1:9" ht="12.75">
      <c r="A20" s="67"/>
      <c r="B20" s="31"/>
      <c r="C20" s="31"/>
      <c r="E20" s="31"/>
      <c r="F20" s="68"/>
      <c r="G20" s="68"/>
      <c r="H20" s="80"/>
      <c r="I20" s="80"/>
    </row>
    <row r="21" spans="1:9" ht="76.5">
      <c r="A21" s="67">
        <v>9</v>
      </c>
      <c r="B21" s="31" t="s">
        <v>447</v>
      </c>
      <c r="C21" s="52" t="s">
        <v>448</v>
      </c>
      <c r="D21" s="97">
        <v>116.17</v>
      </c>
      <c r="E21" s="31" t="s">
        <v>399</v>
      </c>
      <c r="F21" s="80">
        <v>0</v>
      </c>
      <c r="G21" s="80">
        <v>0</v>
      </c>
      <c r="H21" s="80">
        <f>ROUND(D21*F21,0)</f>
        <v>0</v>
      </c>
      <c r="I21" s="80">
        <f>ROUND(D21*G21,0)</f>
        <v>0</v>
      </c>
    </row>
    <row r="22" spans="1:9" ht="63.75">
      <c r="A22" s="67"/>
      <c r="B22" s="31"/>
      <c r="C22" s="52" t="s">
        <v>449</v>
      </c>
      <c r="E22" s="31"/>
      <c r="F22" s="68"/>
      <c r="G22" s="68"/>
      <c r="H22" s="80"/>
      <c r="I22" s="80"/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ht="63.75">
      <c r="A24" s="67">
        <v>10</v>
      </c>
      <c r="B24" s="31" t="s">
        <v>450</v>
      </c>
      <c r="C24" s="52" t="s">
        <v>451</v>
      </c>
      <c r="D24" s="70">
        <v>19.17</v>
      </c>
      <c r="E24" s="31" t="s">
        <v>347</v>
      </c>
      <c r="F24" s="80">
        <v>0</v>
      </c>
      <c r="G24" s="80">
        <v>0</v>
      </c>
      <c r="H24" s="80">
        <f>ROUND(D24*F24,0)</f>
        <v>0</v>
      </c>
      <c r="I24" s="80">
        <f>ROUND(D24*G24,0)</f>
        <v>0</v>
      </c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89.25">
      <c r="A26" s="67">
        <v>11</v>
      </c>
      <c r="B26" s="31" t="s">
        <v>452</v>
      </c>
      <c r="C26" s="52" t="s">
        <v>453</v>
      </c>
      <c r="D26" s="70">
        <v>24</v>
      </c>
      <c r="E26" s="31" t="s">
        <v>399</v>
      </c>
      <c r="F26" s="80">
        <v>0</v>
      </c>
      <c r="G26" s="80">
        <v>0</v>
      </c>
      <c r="H26" s="80">
        <f>ROUND(D26*F26,0)</f>
        <v>0</v>
      </c>
      <c r="I26" s="80">
        <f>ROUND(D26*G26,0)</f>
        <v>0</v>
      </c>
    </row>
    <row r="27" spans="1:9" ht="51">
      <c r="A27" s="67"/>
      <c r="B27" s="31"/>
      <c r="C27" s="52" t="s">
        <v>454</v>
      </c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76.5">
      <c r="A29" s="67">
        <v>12</v>
      </c>
      <c r="B29" s="31" t="s">
        <v>455</v>
      </c>
      <c r="C29" s="52" t="s">
        <v>456</v>
      </c>
      <c r="D29" s="70">
        <v>1</v>
      </c>
      <c r="E29" s="31" t="s">
        <v>399</v>
      </c>
      <c r="F29" s="80">
        <v>0</v>
      </c>
      <c r="G29" s="80">
        <v>0</v>
      </c>
      <c r="H29" s="80">
        <f>ROUND(D29*F29,0)</f>
        <v>0</v>
      </c>
      <c r="I29" s="80">
        <f>ROUND(D29*G29,0)</f>
        <v>0</v>
      </c>
    </row>
    <row r="30" spans="1:9" ht="12.75">
      <c r="A30" s="67"/>
      <c r="B30" s="31"/>
      <c r="C30" s="31"/>
      <c r="E30" s="31"/>
      <c r="F30" s="68"/>
      <c r="G30" s="68"/>
      <c r="H30" s="80"/>
      <c r="I30" s="80"/>
    </row>
    <row r="31" spans="1:9" ht="63.75">
      <c r="A31" s="67">
        <v>13</v>
      </c>
      <c r="B31" s="31" t="s">
        <v>457</v>
      </c>
      <c r="C31" s="52" t="s">
        <v>458</v>
      </c>
      <c r="D31" s="70">
        <v>88</v>
      </c>
      <c r="E31" s="31" t="s">
        <v>399</v>
      </c>
      <c r="F31" s="80">
        <v>0</v>
      </c>
      <c r="G31" s="80">
        <v>0</v>
      </c>
      <c r="H31" s="80">
        <f>ROUND(D31*F31,0)</f>
        <v>0</v>
      </c>
      <c r="I31" s="80">
        <f>ROUND(D31*G31,0)</f>
        <v>0</v>
      </c>
    </row>
    <row r="32" spans="1:9" ht="12.75">
      <c r="A32" s="67"/>
      <c r="B32" s="31"/>
      <c r="C32" s="31"/>
      <c r="E32" s="31"/>
      <c r="F32" s="68"/>
      <c r="G32" s="68"/>
      <c r="H32" s="80"/>
      <c r="I32" s="80"/>
    </row>
    <row r="33" spans="1:9" s="9" customFormat="1" ht="12.75">
      <c r="A33" s="7"/>
      <c r="B33" s="3"/>
      <c r="C33" s="3" t="s">
        <v>343</v>
      </c>
      <c r="D33" s="102"/>
      <c r="E33" s="3"/>
      <c r="F33" s="5"/>
      <c r="G33" s="5"/>
      <c r="H33" s="23">
        <f>ROUND(SUM(H2:H32),0)</f>
        <v>0</v>
      </c>
      <c r="I33" s="23">
        <f>ROUND(SUM(I2:I32),0)</f>
        <v>0</v>
      </c>
    </row>
    <row r="34" spans="1:9" ht="12.75">
      <c r="A34" s="67"/>
      <c r="B34" s="31"/>
      <c r="C34" s="31"/>
      <c r="E34" s="31"/>
      <c r="F34" s="68"/>
      <c r="G34" s="68"/>
      <c r="H34" s="80"/>
      <c r="I34" s="80"/>
    </row>
    <row r="35" spans="1:3" ht="12.75">
      <c r="A35" s="51"/>
      <c r="B35" s="31"/>
      <c r="C35" s="31"/>
    </row>
    <row r="36" spans="1:3" ht="12.75">
      <c r="A36" s="51"/>
      <c r="B36" s="31"/>
      <c r="C36" s="31"/>
    </row>
    <row r="37" spans="1:3" ht="12.75">
      <c r="A37" s="51"/>
      <c r="B37" s="31"/>
      <c r="C37" s="31"/>
    </row>
    <row r="38" spans="1:3" ht="12.75">
      <c r="A38" s="51"/>
      <c r="B38" s="31"/>
      <c r="C38" s="31"/>
    </row>
    <row r="39" spans="1:3" ht="12.75">
      <c r="A39" s="51"/>
      <c r="B39" s="31"/>
      <c r="C39" s="31"/>
    </row>
    <row r="40" spans="1:3" ht="12.75">
      <c r="A40" s="51"/>
      <c r="B40" s="31"/>
      <c r="C40" s="31"/>
    </row>
    <row r="41" spans="1:3" ht="12.75">
      <c r="A41" s="51"/>
      <c r="B41" s="31"/>
      <c r="C41" s="31"/>
    </row>
    <row r="42" spans="1:3" ht="12.75">
      <c r="A42" s="51"/>
      <c r="B42" s="31"/>
      <c r="C42" s="31"/>
    </row>
    <row r="43" spans="1:3" ht="12.75">
      <c r="A43" s="51"/>
      <c r="B43" s="31"/>
      <c r="C43" s="31"/>
    </row>
    <row r="44" spans="1:3" ht="12.75">
      <c r="A44" s="51"/>
      <c r="B44" s="31"/>
      <c r="C44" s="31"/>
    </row>
    <row r="45" spans="1:3" ht="12.75">
      <c r="A45" s="51"/>
      <c r="B45" s="31"/>
      <c r="C45" s="31"/>
    </row>
    <row r="46" spans="1:3" ht="12.75">
      <c r="A46" s="51"/>
      <c r="B46" s="31"/>
      <c r="C46" s="31"/>
    </row>
    <row r="47" spans="1:3" ht="12.75">
      <c r="A47" s="51"/>
      <c r="B47" s="31"/>
      <c r="C47" s="31"/>
    </row>
    <row r="48" spans="1:3" ht="12.75">
      <c r="A48" s="51"/>
      <c r="B48" s="31"/>
      <c r="C48" s="31"/>
    </row>
    <row r="49" spans="1:3" ht="12.75">
      <c r="A49" s="51"/>
      <c r="B49" s="31"/>
      <c r="C49" s="31"/>
    </row>
    <row r="50" spans="1:3" ht="12.75">
      <c r="A50" s="51"/>
      <c r="B50" s="31"/>
      <c r="C50" s="31"/>
    </row>
    <row r="51" spans="1:3" ht="12.75">
      <c r="A51" s="51"/>
      <c r="B51" s="31"/>
      <c r="C51" s="31"/>
    </row>
    <row r="52" spans="1:3" ht="12.75">
      <c r="A52" s="51"/>
      <c r="B52" s="31"/>
      <c r="C52" s="3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4" r:id="rId1"/>
  <headerFooter alignWithMargins="0">
    <oddHeader>&amp;L&amp;"Times New Roman CE,Félkövér"&amp;10 Aljzatkészítés, hideg- és melegburkolat készítése I. ütem</oddHeader>
  </headerFooter>
  <rowBreaks count="1" manualBreakCount="1">
    <brk id="1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2"/>
  <sheetViews>
    <sheetView view="pageBreakPreview" zoomScaleNormal="70" zoomScaleSheetLayoutView="10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13.7109375" style="1" customWidth="1"/>
    <col min="3" max="3" width="36.7109375" style="1" customWidth="1"/>
    <col min="4" max="4" width="7.7109375" style="68" customWidth="1"/>
    <col min="5" max="5" width="6.7109375" style="1" customWidth="1"/>
    <col min="6" max="6" width="9.140625" style="6" customWidth="1"/>
    <col min="7" max="7" width="8.28125" style="6" customWidth="1"/>
    <col min="8" max="8" width="14.140625" style="22" bestFit="1" customWidth="1"/>
    <col min="9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25.5">
      <c r="A2" s="67">
        <v>1</v>
      </c>
      <c r="B2" s="31" t="s">
        <v>460</v>
      </c>
      <c r="C2" s="52" t="s">
        <v>461</v>
      </c>
      <c r="D2" s="68">
        <v>26</v>
      </c>
      <c r="E2" s="31" t="s">
        <v>399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31"/>
      <c r="E3" s="31"/>
      <c r="F3" s="68"/>
      <c r="G3" s="68"/>
      <c r="H3" s="80"/>
      <c r="I3" s="80"/>
    </row>
    <row r="4" spans="1:9" ht="38.25">
      <c r="A4" s="67">
        <v>2</v>
      </c>
      <c r="B4" s="31" t="s">
        <v>462</v>
      </c>
      <c r="C4" s="52" t="s">
        <v>463</v>
      </c>
      <c r="D4" s="68">
        <v>6</v>
      </c>
      <c r="E4" s="31" t="s">
        <v>399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2.75">
      <c r="A5" s="67"/>
      <c r="B5" s="31"/>
      <c r="C5" s="31"/>
      <c r="E5" s="31"/>
      <c r="F5" s="68"/>
      <c r="G5" s="68"/>
      <c r="H5" s="80"/>
      <c r="I5" s="80"/>
    </row>
    <row r="6" spans="1:9" ht="51">
      <c r="A6" s="67">
        <v>3</v>
      </c>
      <c r="B6" s="31" t="s">
        <v>464</v>
      </c>
      <c r="C6" s="52" t="s">
        <v>465</v>
      </c>
      <c r="D6" s="68">
        <v>2</v>
      </c>
      <c r="E6" s="31" t="s">
        <v>340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2.75">
      <c r="A7" s="67"/>
      <c r="B7" s="31"/>
      <c r="C7" s="52"/>
      <c r="E7" s="31"/>
      <c r="F7" s="80"/>
      <c r="G7" s="80"/>
      <c r="H7" s="80">
        <f>ROUND(D7*F7,0)</f>
        <v>0</v>
      </c>
      <c r="I7" s="80">
        <f>ROUND(D7*G7,0)</f>
        <v>0</v>
      </c>
    </row>
    <row r="8" spans="1:9" ht="25.5">
      <c r="A8" s="67">
        <v>4</v>
      </c>
      <c r="B8" s="81" t="s">
        <v>320</v>
      </c>
      <c r="C8" s="104" t="s">
        <v>615</v>
      </c>
      <c r="D8" s="68">
        <v>2</v>
      </c>
      <c r="E8" s="31" t="s">
        <v>340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12.75">
      <c r="A9" s="67"/>
      <c r="B9" s="31"/>
      <c r="C9" s="31"/>
      <c r="E9" s="31"/>
      <c r="F9" s="68"/>
      <c r="G9" s="68"/>
      <c r="H9" s="80"/>
      <c r="I9" s="80"/>
    </row>
    <row r="10" spans="1:9" s="9" customFormat="1" ht="12.75">
      <c r="A10" s="7"/>
      <c r="B10" s="3"/>
      <c r="C10" s="3" t="s">
        <v>343</v>
      </c>
      <c r="D10" s="5"/>
      <c r="E10" s="3"/>
      <c r="F10" s="5"/>
      <c r="G10" s="5"/>
      <c r="H10" s="23">
        <f>ROUND(SUM(H2:H9),0)</f>
        <v>0</v>
      </c>
      <c r="I10" s="23">
        <f>ROUND(SUM(I2:I9),0)</f>
        <v>0</v>
      </c>
    </row>
    <row r="11" spans="1:9" ht="12.75">
      <c r="A11" s="67"/>
      <c r="B11" s="31"/>
      <c r="C11" s="31"/>
      <c r="E11" s="31"/>
      <c r="F11" s="68"/>
      <c r="G11" s="68"/>
      <c r="H11" s="80"/>
      <c r="I11" s="80"/>
    </row>
    <row r="12" spans="1:3" ht="12.75">
      <c r="A12" s="51"/>
      <c r="B12" s="31"/>
      <c r="C12" s="31"/>
    </row>
    <row r="13" spans="1:3" ht="12.75">
      <c r="A13" s="51"/>
      <c r="B13" s="31"/>
      <c r="C13" s="31"/>
    </row>
    <row r="14" spans="1:3" ht="12.75">
      <c r="A14" s="51"/>
      <c r="B14" s="31"/>
      <c r="C14" s="31"/>
    </row>
    <row r="15" spans="1:3" ht="12.75">
      <c r="A15" s="51"/>
      <c r="B15" s="31"/>
      <c r="C15" s="31"/>
    </row>
    <row r="16" spans="1:3" ht="12.75">
      <c r="A16" s="51"/>
      <c r="B16" s="31"/>
      <c r="C16" s="31"/>
    </row>
    <row r="17" spans="1:3" ht="12.75">
      <c r="A17" s="51"/>
      <c r="B17" s="31"/>
      <c r="C17" s="31"/>
    </row>
    <row r="18" spans="1:3" ht="12.75">
      <c r="A18" s="51"/>
      <c r="B18" s="31"/>
      <c r="C18" s="31"/>
    </row>
    <row r="19" spans="1:3" ht="12.75">
      <c r="A19" s="51"/>
      <c r="B19" s="31"/>
      <c r="C19" s="31"/>
    </row>
    <row r="20" spans="1:3" ht="12.75">
      <c r="A20" s="51"/>
      <c r="B20" s="31"/>
      <c r="C20" s="31"/>
    </row>
    <row r="21" spans="1:3" ht="12.75">
      <c r="A21" s="51"/>
      <c r="B21" s="31"/>
      <c r="C21" s="31"/>
    </row>
    <row r="22" spans="1:3" ht="12.75">
      <c r="A22" s="51"/>
      <c r="B22" s="31"/>
      <c r="C22" s="31"/>
    </row>
    <row r="23" spans="1:3" ht="12.75">
      <c r="A23" s="51"/>
      <c r="B23" s="31"/>
      <c r="C23" s="31"/>
    </row>
    <row r="24" spans="1:3" ht="12.75">
      <c r="A24" s="51"/>
      <c r="B24" s="31"/>
      <c r="C24" s="31"/>
    </row>
    <row r="25" spans="1:3" ht="12.75">
      <c r="A25" s="51"/>
      <c r="B25" s="31"/>
      <c r="C25" s="31"/>
    </row>
    <row r="26" spans="1:3" ht="12.75">
      <c r="A26" s="51"/>
      <c r="B26" s="31"/>
      <c r="C26" s="31"/>
    </row>
    <row r="27" spans="1:3" ht="12.75">
      <c r="A27" s="51"/>
      <c r="B27" s="31"/>
      <c r="C27" s="31"/>
    </row>
    <row r="28" spans="1:3" ht="12.75">
      <c r="A28" s="51"/>
      <c r="B28" s="31"/>
      <c r="C28" s="31"/>
    </row>
    <row r="29" spans="1:3" ht="12.75">
      <c r="A29" s="51"/>
      <c r="B29" s="31"/>
      <c r="C29" s="31"/>
    </row>
    <row r="30" spans="1:3" ht="12.75">
      <c r="A30" s="51"/>
      <c r="B30" s="31"/>
      <c r="C30" s="31"/>
    </row>
    <row r="31" spans="1:3" ht="12.75">
      <c r="A31" s="51"/>
      <c r="B31" s="31"/>
      <c r="C31" s="31"/>
    </row>
    <row r="32" spans="1:3" ht="12.75">
      <c r="A32" s="51"/>
      <c r="B32" s="31"/>
      <c r="C32" s="31"/>
    </row>
    <row r="33" spans="1:3" ht="12.75">
      <c r="A33" s="51"/>
      <c r="B33" s="31"/>
      <c r="C33" s="31"/>
    </row>
    <row r="34" spans="1:3" ht="12.75">
      <c r="A34" s="51"/>
      <c r="B34" s="31"/>
      <c r="C34" s="31"/>
    </row>
    <row r="35" spans="1:3" ht="12.75">
      <c r="A35" s="51"/>
      <c r="B35" s="31"/>
      <c r="C35" s="31"/>
    </row>
    <row r="36" spans="1:3" ht="12.75">
      <c r="A36" s="51"/>
      <c r="B36" s="31"/>
      <c r="C36" s="31"/>
    </row>
    <row r="37" spans="1:3" ht="12.75">
      <c r="A37" s="51"/>
      <c r="B37" s="31"/>
      <c r="C37" s="31"/>
    </row>
    <row r="38" spans="1:3" ht="12.75">
      <c r="A38" s="51"/>
      <c r="B38" s="31"/>
      <c r="C38" s="31"/>
    </row>
    <row r="39" spans="1:3" ht="12.75">
      <c r="A39" s="51"/>
      <c r="B39" s="31"/>
      <c r="C39" s="31"/>
    </row>
    <row r="40" spans="1:3" ht="12.75">
      <c r="A40" s="51"/>
      <c r="B40" s="31"/>
      <c r="C40" s="31"/>
    </row>
    <row r="41" spans="1:3" ht="12.75">
      <c r="A41" s="51"/>
      <c r="B41" s="31"/>
      <c r="C41" s="31"/>
    </row>
    <row r="42" spans="1:3" ht="12.75">
      <c r="A42" s="51"/>
      <c r="B42" s="31"/>
      <c r="C42" s="3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9" r:id="rId1"/>
  <headerFooter alignWithMargins="0">
    <oddHeader>&amp;L&amp;"Times New Roman CE,Félkövér"&amp;10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64"/>
  <sheetViews>
    <sheetView view="pageBreakPreview" zoomScaleNormal="85" zoomScaleSheetLayoutView="100" workbookViewId="0" topLeftCell="A24">
      <selection activeCell="A36" sqref="A36"/>
    </sheetView>
  </sheetViews>
  <sheetFormatPr defaultColWidth="9.140625" defaultRowHeight="15"/>
  <cols>
    <col min="1" max="1" width="4.28125" style="8" customWidth="1"/>
    <col min="2" max="2" width="9.7109375" style="1" customWidth="1"/>
    <col min="3" max="3" width="36.7109375" style="1" customWidth="1"/>
    <col min="4" max="4" width="7.8515625" style="70" customWidth="1"/>
    <col min="5" max="5" width="6.7109375" style="1" customWidth="1"/>
    <col min="6" max="7" width="11.140625" style="6" customWidth="1"/>
    <col min="8" max="8" width="11.421875" style="22" bestFit="1" customWidth="1"/>
    <col min="9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101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76.5">
      <c r="A2" s="67">
        <v>1</v>
      </c>
      <c r="B2" s="31" t="s">
        <v>467</v>
      </c>
      <c r="C2" s="52" t="s">
        <v>468</v>
      </c>
      <c r="D2" s="70">
        <v>2</v>
      </c>
      <c r="E2" s="31" t="s">
        <v>340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52" t="s">
        <v>469</v>
      </c>
      <c r="E3" s="31"/>
      <c r="F3" s="68"/>
      <c r="G3" s="68"/>
      <c r="H3" s="80"/>
      <c r="I3" s="80"/>
    </row>
    <row r="4" spans="1:9" ht="12.75">
      <c r="A4" s="67"/>
      <c r="B4" s="31"/>
      <c r="C4" s="31"/>
      <c r="E4" s="31"/>
      <c r="F4" s="68"/>
      <c r="G4" s="68"/>
      <c r="H4" s="80"/>
      <c r="I4" s="80"/>
    </row>
    <row r="5" spans="1:9" ht="76.5">
      <c r="A5" s="67">
        <v>2</v>
      </c>
      <c r="B5" s="31" t="s">
        <v>470</v>
      </c>
      <c r="C5" s="52" t="s">
        <v>471</v>
      </c>
      <c r="D5" s="70">
        <v>2</v>
      </c>
      <c r="E5" s="31" t="s">
        <v>340</v>
      </c>
      <c r="F5" s="80">
        <v>0</v>
      </c>
      <c r="G5" s="80">
        <v>0</v>
      </c>
      <c r="H5" s="80">
        <f>ROUND(D5*F5,0)</f>
        <v>0</v>
      </c>
      <c r="I5" s="80">
        <f>ROUND(D5*G5,0)</f>
        <v>0</v>
      </c>
    </row>
    <row r="6" spans="1:9" ht="12.75">
      <c r="A6" s="67"/>
      <c r="B6" s="31"/>
      <c r="C6" s="52" t="s">
        <v>472</v>
      </c>
      <c r="E6" s="31"/>
      <c r="F6" s="68"/>
      <c r="G6" s="68"/>
      <c r="H6" s="80"/>
      <c r="I6" s="80"/>
    </row>
    <row r="7" spans="1:9" ht="12.75">
      <c r="A7" s="67"/>
      <c r="B7" s="31"/>
      <c r="C7" s="55"/>
      <c r="E7" s="31"/>
      <c r="F7" s="68"/>
      <c r="G7" s="68"/>
      <c r="H7" s="80"/>
      <c r="I7" s="80"/>
    </row>
    <row r="8" spans="1:9" ht="76.5">
      <c r="A8" s="67">
        <v>3</v>
      </c>
      <c r="B8" s="31" t="s">
        <v>473</v>
      </c>
      <c r="C8" s="52" t="s">
        <v>474</v>
      </c>
      <c r="D8" s="70">
        <v>4</v>
      </c>
      <c r="E8" s="31" t="s">
        <v>340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25.5">
      <c r="A9" s="67"/>
      <c r="B9" s="31"/>
      <c r="C9" s="52" t="s">
        <v>475</v>
      </c>
      <c r="E9" s="31"/>
      <c r="F9" s="68"/>
      <c r="G9" s="68"/>
      <c r="H9" s="80"/>
      <c r="I9" s="80"/>
    </row>
    <row r="10" spans="1:9" ht="12.75">
      <c r="A10" s="67"/>
      <c r="B10" s="31"/>
      <c r="C10" s="31"/>
      <c r="E10" s="31"/>
      <c r="F10" s="68"/>
      <c r="G10" s="68"/>
      <c r="H10" s="80"/>
      <c r="I10" s="80"/>
    </row>
    <row r="11" spans="1:9" ht="76.5">
      <c r="A11" s="67">
        <v>4</v>
      </c>
      <c r="B11" s="31" t="s">
        <v>476</v>
      </c>
      <c r="C11" s="52" t="s">
        <v>477</v>
      </c>
      <c r="D11" s="70">
        <v>2</v>
      </c>
      <c r="E11" s="31" t="s">
        <v>340</v>
      </c>
      <c r="F11" s="80">
        <v>0</v>
      </c>
      <c r="G11" s="80">
        <v>0</v>
      </c>
      <c r="H11" s="80">
        <f>ROUND(D11*F11,0)</f>
        <v>0</v>
      </c>
      <c r="I11" s="80">
        <f>ROUND(D11*G11,0)</f>
        <v>0</v>
      </c>
    </row>
    <row r="12" spans="1:9" ht="12.75">
      <c r="A12" s="67"/>
      <c r="B12" s="31"/>
      <c r="C12" s="52" t="s">
        <v>478</v>
      </c>
      <c r="E12" s="31"/>
      <c r="F12" s="68"/>
      <c r="G12" s="68"/>
      <c r="H12" s="80"/>
      <c r="I12" s="80"/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ht="76.5">
      <c r="A14" s="67">
        <v>5</v>
      </c>
      <c r="B14" s="31" t="s">
        <v>479</v>
      </c>
      <c r="C14" s="52" t="s">
        <v>480</v>
      </c>
      <c r="D14" s="70">
        <v>2</v>
      </c>
      <c r="E14" s="31" t="s">
        <v>340</v>
      </c>
      <c r="F14" s="80">
        <v>0</v>
      </c>
      <c r="G14" s="80">
        <v>0</v>
      </c>
      <c r="H14" s="80">
        <f>ROUND(D14*F14,0)</f>
        <v>0</v>
      </c>
      <c r="I14" s="80">
        <f>ROUND(D14*G14,0)</f>
        <v>0</v>
      </c>
    </row>
    <row r="15" spans="1:9" ht="25.5">
      <c r="A15" s="67"/>
      <c r="B15" s="31"/>
      <c r="C15" s="52" t="s">
        <v>481</v>
      </c>
      <c r="E15" s="31"/>
      <c r="F15" s="68"/>
      <c r="G15" s="68"/>
      <c r="H15" s="80"/>
      <c r="I15" s="80"/>
    </row>
    <row r="16" spans="1:9" ht="12.75">
      <c r="A16" s="67"/>
      <c r="B16" s="31"/>
      <c r="C16" s="31"/>
      <c r="E16" s="31"/>
      <c r="F16" s="68"/>
      <c r="G16" s="68"/>
      <c r="H16" s="80"/>
      <c r="I16" s="80"/>
    </row>
    <row r="17" spans="1:9" ht="76.5">
      <c r="A17" s="67">
        <v>6</v>
      </c>
      <c r="B17" s="31" t="s">
        <v>482</v>
      </c>
      <c r="C17" s="104" t="s">
        <v>2</v>
      </c>
      <c r="D17" s="70">
        <v>2</v>
      </c>
      <c r="E17" s="31" t="s">
        <v>340</v>
      </c>
      <c r="F17" s="80">
        <v>0</v>
      </c>
      <c r="G17" s="80">
        <v>0</v>
      </c>
      <c r="H17" s="80">
        <f>ROUND(D17*F17,0)</f>
        <v>0</v>
      </c>
      <c r="I17" s="80">
        <f>ROUND(D17*G17,0)</f>
        <v>0</v>
      </c>
    </row>
    <row r="18" spans="1:9" ht="25.5">
      <c r="A18" s="67"/>
      <c r="B18" s="31"/>
      <c r="C18" s="104" t="s">
        <v>483</v>
      </c>
      <c r="E18" s="31"/>
      <c r="F18" s="68"/>
      <c r="G18" s="68"/>
      <c r="H18" s="80"/>
      <c r="I18" s="80"/>
    </row>
    <row r="19" spans="1:9" ht="12.75">
      <c r="A19" s="67"/>
      <c r="B19" s="31"/>
      <c r="C19" s="56"/>
      <c r="E19" s="31"/>
      <c r="F19" s="68"/>
      <c r="G19" s="68"/>
      <c r="H19" s="80"/>
      <c r="I19" s="80"/>
    </row>
    <row r="20" spans="1:9" ht="76.5">
      <c r="A20" s="67">
        <v>7</v>
      </c>
      <c r="B20" s="31" t="s">
        <v>484</v>
      </c>
      <c r="C20" s="52" t="s">
        <v>485</v>
      </c>
      <c r="D20" s="70">
        <v>1</v>
      </c>
      <c r="E20" s="31" t="s">
        <v>340</v>
      </c>
      <c r="F20" s="80">
        <v>0</v>
      </c>
      <c r="G20" s="80">
        <v>0</v>
      </c>
      <c r="H20" s="80">
        <f>ROUND(D20*F20,0)</f>
        <v>0</v>
      </c>
      <c r="I20" s="80">
        <f>ROUND(D20*G20,0)</f>
        <v>0</v>
      </c>
    </row>
    <row r="21" spans="1:9" ht="25.5">
      <c r="A21" s="67"/>
      <c r="B21" s="31"/>
      <c r="C21" s="52" t="s">
        <v>486</v>
      </c>
      <c r="E21" s="31"/>
      <c r="F21" s="68"/>
      <c r="G21" s="68"/>
      <c r="H21" s="80"/>
      <c r="I21" s="80"/>
    </row>
    <row r="22" spans="1:9" ht="12.75">
      <c r="A22" s="67"/>
      <c r="B22" s="31"/>
      <c r="C22" s="31"/>
      <c r="E22" s="31"/>
      <c r="F22" s="68"/>
      <c r="G22" s="68"/>
      <c r="H22" s="80"/>
      <c r="I22" s="80"/>
    </row>
    <row r="23" spans="1:9" ht="76.5">
      <c r="A23" s="67">
        <v>8</v>
      </c>
      <c r="B23" s="31" t="s">
        <v>487</v>
      </c>
      <c r="C23" s="52" t="s">
        <v>617</v>
      </c>
      <c r="D23" s="70">
        <v>2</v>
      </c>
      <c r="E23" s="31" t="s">
        <v>340</v>
      </c>
      <c r="F23" s="80">
        <v>0</v>
      </c>
      <c r="G23" s="80">
        <v>0</v>
      </c>
      <c r="H23" s="80">
        <f>ROUND(D23*F23,0)</f>
        <v>0</v>
      </c>
      <c r="I23" s="80">
        <f>ROUND(D23*G23,0)</f>
        <v>0</v>
      </c>
    </row>
    <row r="24" spans="1:9" ht="38.25">
      <c r="A24" s="67"/>
      <c r="B24" s="31"/>
      <c r="C24" s="52" t="s">
        <v>488</v>
      </c>
      <c r="E24" s="31"/>
      <c r="F24" s="68"/>
      <c r="G24" s="68"/>
      <c r="H24" s="80"/>
      <c r="I24" s="80"/>
    </row>
    <row r="25" spans="1:9" ht="12.75">
      <c r="A25" s="67"/>
      <c r="B25" s="31"/>
      <c r="C25" s="56"/>
      <c r="E25" s="31"/>
      <c r="F25" s="68"/>
      <c r="G25" s="68"/>
      <c r="H25" s="80"/>
      <c r="I25" s="80"/>
    </row>
    <row r="26" spans="1:9" ht="76.5">
      <c r="A26" s="67">
        <v>9</v>
      </c>
      <c r="B26" s="31" t="s">
        <v>489</v>
      </c>
      <c r="C26" s="52" t="s">
        <v>490</v>
      </c>
      <c r="D26" s="70">
        <v>2</v>
      </c>
      <c r="E26" s="31" t="s">
        <v>340</v>
      </c>
      <c r="F26" s="80">
        <v>0</v>
      </c>
      <c r="G26" s="80">
        <v>0</v>
      </c>
      <c r="H26" s="80">
        <f>ROUND(D26*F26,0)</f>
        <v>0</v>
      </c>
      <c r="I26" s="80">
        <f>ROUND(D26*G26,0)</f>
        <v>0</v>
      </c>
    </row>
    <row r="27" spans="1:9" ht="54">
      <c r="A27" s="67"/>
      <c r="B27" s="31"/>
      <c r="C27" s="52" t="s">
        <v>498</v>
      </c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76.5">
      <c r="A29" s="67">
        <v>10</v>
      </c>
      <c r="B29" s="31" t="s">
        <v>491</v>
      </c>
      <c r="C29" s="52" t="s">
        <v>492</v>
      </c>
      <c r="D29" s="70">
        <v>3</v>
      </c>
      <c r="E29" s="31" t="s">
        <v>340</v>
      </c>
      <c r="F29" s="80">
        <v>0</v>
      </c>
      <c r="G29" s="80">
        <v>0</v>
      </c>
      <c r="H29" s="80">
        <f>ROUND(D29*F29,0)</f>
        <v>0</v>
      </c>
      <c r="I29" s="80">
        <f>ROUND(D29*G29,0)</f>
        <v>0</v>
      </c>
    </row>
    <row r="30" spans="1:9" ht="38.25">
      <c r="A30" s="67"/>
      <c r="B30" s="31"/>
      <c r="C30" s="52" t="s">
        <v>493</v>
      </c>
      <c r="E30" s="31"/>
      <c r="F30" s="68"/>
      <c r="G30" s="68"/>
      <c r="H30" s="80"/>
      <c r="I30" s="80"/>
    </row>
    <row r="31" spans="1:9" ht="12.75">
      <c r="A31" s="67"/>
      <c r="B31" s="31"/>
      <c r="C31" s="55"/>
      <c r="E31" s="31"/>
      <c r="F31" s="68"/>
      <c r="G31" s="68"/>
      <c r="H31" s="80"/>
      <c r="I31" s="80"/>
    </row>
    <row r="32" spans="1:9" ht="76.5">
      <c r="A32" s="67">
        <v>11</v>
      </c>
      <c r="B32" s="31" t="s">
        <v>494</v>
      </c>
      <c r="C32" s="52" t="s">
        <v>495</v>
      </c>
      <c r="D32" s="70">
        <v>6</v>
      </c>
      <c r="E32" s="31" t="s">
        <v>340</v>
      </c>
      <c r="F32" s="80">
        <v>0</v>
      </c>
      <c r="G32" s="80">
        <v>0</v>
      </c>
      <c r="H32" s="80">
        <f>ROUND(D32*F32,0)</f>
        <v>0</v>
      </c>
      <c r="I32" s="80">
        <f>ROUND(D32*G32,0)</f>
        <v>0</v>
      </c>
    </row>
    <row r="33" spans="1:9" ht="12.75">
      <c r="A33" s="67"/>
      <c r="B33" s="31"/>
      <c r="C33" s="31"/>
      <c r="E33" s="31"/>
      <c r="F33" s="68"/>
      <c r="G33" s="68"/>
      <c r="H33" s="80"/>
      <c r="I33" s="80"/>
    </row>
    <row r="34" spans="1:9" ht="76.5">
      <c r="A34" s="67">
        <v>12</v>
      </c>
      <c r="B34" s="31" t="s">
        <v>484</v>
      </c>
      <c r="C34" s="52" t="s">
        <v>496</v>
      </c>
      <c r="D34" s="70">
        <v>3</v>
      </c>
      <c r="E34" s="31" t="s">
        <v>340</v>
      </c>
      <c r="F34" s="80">
        <v>0</v>
      </c>
      <c r="G34" s="80">
        <v>0</v>
      </c>
      <c r="H34" s="80">
        <f>ROUND(D34*F34,0)</f>
        <v>0</v>
      </c>
      <c r="I34" s="80">
        <f>ROUND(D34*G34,0)</f>
        <v>0</v>
      </c>
    </row>
    <row r="35" spans="1:9" ht="38.25">
      <c r="A35" s="67"/>
      <c r="B35" s="31"/>
      <c r="C35" s="52" t="s">
        <v>497</v>
      </c>
      <c r="E35" s="31"/>
      <c r="F35" s="68"/>
      <c r="G35" s="68"/>
      <c r="H35" s="80"/>
      <c r="I35" s="80"/>
    </row>
    <row r="37" spans="1:9" s="9" customFormat="1" ht="12.75">
      <c r="A37" s="7"/>
      <c r="B37" s="3"/>
      <c r="C37" s="3" t="s">
        <v>343</v>
      </c>
      <c r="D37" s="102"/>
      <c r="E37" s="3"/>
      <c r="F37" s="5"/>
      <c r="G37" s="5"/>
      <c r="H37" s="23">
        <f>ROUND(SUM(H2:H36),0)</f>
        <v>0</v>
      </c>
      <c r="I37" s="23">
        <f>ROUND(SUM(I2:I36),0)</f>
        <v>0</v>
      </c>
    </row>
    <row r="38" spans="1:9" ht="12.75">
      <c r="A38" s="67"/>
      <c r="B38" s="31"/>
      <c r="C38" s="31"/>
      <c r="E38" s="31"/>
      <c r="F38" s="68"/>
      <c r="G38" s="68"/>
      <c r="H38" s="80"/>
      <c r="I38" s="80"/>
    </row>
    <row r="39" spans="1:9" ht="12.75">
      <c r="A39" s="67"/>
      <c r="B39" s="31"/>
      <c r="C39" s="31"/>
      <c r="E39" s="31"/>
      <c r="F39" s="68"/>
      <c r="G39" s="68"/>
      <c r="H39" s="80"/>
      <c r="I39" s="80"/>
    </row>
    <row r="40" spans="1:9" ht="12.75">
      <c r="A40" s="67"/>
      <c r="B40" s="31"/>
      <c r="C40" s="31"/>
      <c r="E40" s="31"/>
      <c r="F40" s="68"/>
      <c r="G40" s="68"/>
      <c r="H40" s="80"/>
      <c r="I40" s="80"/>
    </row>
    <row r="41" spans="1:9" ht="12.75">
      <c r="A41" s="67"/>
      <c r="B41" s="31"/>
      <c r="C41" s="31"/>
      <c r="E41" s="31"/>
      <c r="F41" s="68"/>
      <c r="G41" s="68"/>
      <c r="H41" s="80"/>
      <c r="I41" s="80"/>
    </row>
    <row r="42" spans="1:9" ht="12.75">
      <c r="A42" s="67"/>
      <c r="B42" s="31"/>
      <c r="C42" s="31"/>
      <c r="E42" s="31"/>
      <c r="F42" s="68"/>
      <c r="G42" s="68"/>
      <c r="H42" s="80"/>
      <c r="I42" s="80"/>
    </row>
    <row r="43" spans="1:9" ht="12.75">
      <c r="A43" s="67"/>
      <c r="B43" s="31"/>
      <c r="C43" s="31"/>
      <c r="E43" s="31"/>
      <c r="F43" s="68"/>
      <c r="G43" s="68"/>
      <c r="H43" s="80"/>
      <c r="I43" s="80"/>
    </row>
    <row r="44" spans="1:9" ht="12.75">
      <c r="A44" s="67"/>
      <c r="B44" s="31"/>
      <c r="C44" s="31"/>
      <c r="E44" s="31"/>
      <c r="F44" s="68"/>
      <c r="G44" s="68"/>
      <c r="H44" s="80"/>
      <c r="I44" s="80"/>
    </row>
    <row r="45" spans="1:9" ht="12.75">
      <c r="A45" s="67"/>
      <c r="B45" s="31"/>
      <c r="C45" s="31"/>
      <c r="E45" s="31"/>
      <c r="F45" s="68"/>
      <c r="G45" s="68"/>
      <c r="H45" s="80"/>
      <c r="I45" s="80"/>
    </row>
    <row r="46" spans="1:9" ht="12.75">
      <c r="A46" s="67"/>
      <c r="B46" s="31"/>
      <c r="C46" s="31"/>
      <c r="E46" s="31"/>
      <c r="F46" s="68"/>
      <c r="G46" s="68"/>
      <c r="H46" s="80"/>
      <c r="I46" s="80"/>
    </row>
    <row r="47" spans="1:9" ht="12.75">
      <c r="A47" s="67"/>
      <c r="B47" s="31"/>
      <c r="C47" s="31"/>
      <c r="E47" s="31"/>
      <c r="F47" s="68"/>
      <c r="G47" s="68"/>
      <c r="H47" s="80"/>
      <c r="I47" s="80"/>
    </row>
    <row r="48" spans="1:9" ht="12.75">
      <c r="A48" s="67"/>
      <c r="B48" s="31"/>
      <c r="C48" s="31"/>
      <c r="E48" s="31"/>
      <c r="F48" s="68"/>
      <c r="G48" s="68"/>
      <c r="H48" s="80"/>
      <c r="I48" s="80"/>
    </row>
    <row r="49" spans="1:9" ht="12.75">
      <c r="A49" s="67"/>
      <c r="B49" s="31"/>
      <c r="C49" s="31"/>
      <c r="E49" s="31"/>
      <c r="F49" s="68"/>
      <c r="G49" s="68"/>
      <c r="H49" s="80"/>
      <c r="I49" s="80"/>
    </row>
    <row r="50" spans="1:9" ht="12.75">
      <c r="A50" s="67"/>
      <c r="B50" s="31"/>
      <c r="C50" s="31"/>
      <c r="E50" s="31"/>
      <c r="F50" s="68"/>
      <c r="G50" s="68"/>
      <c r="H50" s="80"/>
      <c r="I50" s="80"/>
    </row>
    <row r="51" spans="1:9" ht="12.75">
      <c r="A51" s="67"/>
      <c r="B51" s="31"/>
      <c r="C51" s="31"/>
      <c r="E51" s="31"/>
      <c r="F51" s="68"/>
      <c r="G51" s="68"/>
      <c r="H51" s="80"/>
      <c r="I51" s="80"/>
    </row>
    <row r="52" spans="1:9" ht="12.75">
      <c r="A52" s="67"/>
      <c r="B52" s="31"/>
      <c r="C52" s="31"/>
      <c r="E52" s="31"/>
      <c r="F52" s="68"/>
      <c r="G52" s="68"/>
      <c r="H52" s="80"/>
      <c r="I52" s="80"/>
    </row>
    <row r="53" spans="1:9" ht="12.75">
      <c r="A53" s="67"/>
      <c r="B53" s="31"/>
      <c r="C53" s="31"/>
      <c r="E53" s="31"/>
      <c r="F53" s="68"/>
      <c r="G53" s="68"/>
      <c r="H53" s="80"/>
      <c r="I53" s="80"/>
    </row>
    <row r="54" spans="1:9" ht="12.75">
      <c r="A54" s="67"/>
      <c r="B54" s="31"/>
      <c r="C54" s="31"/>
      <c r="E54" s="31"/>
      <c r="F54" s="68"/>
      <c r="G54" s="68"/>
      <c r="H54" s="80"/>
      <c r="I54" s="80"/>
    </row>
    <row r="55" spans="1:9" ht="12.75">
      <c r="A55" s="67"/>
      <c r="B55" s="31"/>
      <c r="C55" s="31"/>
      <c r="E55" s="31"/>
      <c r="F55" s="68"/>
      <c r="G55" s="68"/>
      <c r="H55" s="80"/>
      <c r="I55" s="80"/>
    </row>
    <row r="56" spans="1:9" ht="12.75">
      <c r="A56" s="67"/>
      <c r="B56" s="31"/>
      <c r="C56" s="31"/>
      <c r="E56" s="31"/>
      <c r="F56" s="68"/>
      <c r="G56" s="68"/>
      <c r="H56" s="80"/>
      <c r="I56" s="80"/>
    </row>
    <row r="57" spans="1:9" ht="12.75">
      <c r="A57" s="67"/>
      <c r="B57" s="31"/>
      <c r="C57" s="31"/>
      <c r="E57" s="31"/>
      <c r="F57" s="68"/>
      <c r="G57" s="68"/>
      <c r="H57" s="80"/>
      <c r="I57" s="80"/>
    </row>
    <row r="58" spans="1:9" ht="12.75">
      <c r="A58" s="67"/>
      <c r="B58" s="31"/>
      <c r="C58" s="31"/>
      <c r="E58" s="31"/>
      <c r="F58" s="68"/>
      <c r="G58" s="68"/>
      <c r="H58" s="80"/>
      <c r="I58" s="80"/>
    </row>
    <row r="59" spans="1:9" ht="12.75">
      <c r="A59" s="67"/>
      <c r="B59" s="31"/>
      <c r="C59" s="31"/>
      <c r="E59" s="31"/>
      <c r="F59" s="68"/>
      <c r="G59" s="68"/>
      <c r="H59" s="80"/>
      <c r="I59" s="80"/>
    </row>
    <row r="60" spans="1:9" ht="12.75">
      <c r="A60" s="67"/>
      <c r="B60" s="31"/>
      <c r="C60" s="31"/>
      <c r="E60" s="31"/>
      <c r="F60" s="68"/>
      <c r="G60" s="68"/>
      <c r="H60" s="80"/>
      <c r="I60" s="80"/>
    </row>
    <row r="61" spans="1:9" ht="12.75">
      <c r="A61" s="67"/>
      <c r="B61" s="31"/>
      <c r="C61" s="31"/>
      <c r="E61" s="31"/>
      <c r="F61" s="68"/>
      <c r="G61" s="68"/>
      <c r="H61" s="80"/>
      <c r="I61" s="80"/>
    </row>
    <row r="62" spans="1:9" ht="12.75">
      <c r="A62" s="67"/>
      <c r="B62" s="31"/>
      <c r="C62" s="31"/>
      <c r="E62" s="31"/>
      <c r="F62" s="68"/>
      <c r="G62" s="68"/>
      <c r="H62" s="80"/>
      <c r="I62" s="80"/>
    </row>
    <row r="63" spans="1:9" ht="12.75">
      <c r="A63" s="67"/>
      <c r="B63" s="31"/>
      <c r="C63" s="31"/>
      <c r="E63" s="31"/>
      <c r="F63" s="68"/>
      <c r="G63" s="68"/>
      <c r="H63" s="80"/>
      <c r="I63" s="80"/>
    </row>
    <row r="64" spans="1:9" ht="12.75">
      <c r="A64" s="67"/>
      <c r="B64" s="31"/>
      <c r="C64" s="31"/>
      <c r="E64" s="31"/>
      <c r="F64" s="68"/>
      <c r="G64" s="68"/>
      <c r="H64" s="80"/>
      <c r="I64" s="8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0" r:id="rId1"/>
  <headerFooter alignWithMargins="0">
    <oddHeader>&amp;L&amp;"Times New Roman CE,Félkövér"&amp;10 Fa- és műanyag szerkezet elhelyezése I. ütem</oddHeader>
  </headerFooter>
  <rowBreaks count="1" manualBreakCount="1">
    <brk id="37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30"/>
  <sheetViews>
    <sheetView view="pageBreakPreview" zoomScaleNormal="70" zoomScaleSheetLayoutView="10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7.7109375" style="70" customWidth="1"/>
    <col min="5" max="5" width="6.7109375" style="1" customWidth="1"/>
    <col min="6" max="6" width="10.7109375" style="6" customWidth="1"/>
    <col min="7" max="7" width="9.140625" style="6" customWidth="1"/>
    <col min="8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101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76.5">
      <c r="A2" s="67">
        <v>1</v>
      </c>
      <c r="B2" s="31" t="s">
        <v>500</v>
      </c>
      <c r="C2" s="52" t="s">
        <v>501</v>
      </c>
      <c r="D2" s="70">
        <v>2</v>
      </c>
      <c r="E2" s="31" t="s">
        <v>340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38.25">
      <c r="A3" s="67"/>
      <c r="B3" s="31"/>
      <c r="C3" s="52" t="s">
        <v>502</v>
      </c>
      <c r="E3" s="31"/>
      <c r="F3" s="68"/>
      <c r="G3" s="68"/>
      <c r="H3" s="80"/>
      <c r="I3" s="80"/>
    </row>
    <row r="4" spans="1:9" ht="12.75">
      <c r="A4" s="67"/>
      <c r="B4" s="31"/>
      <c r="C4" s="55"/>
      <c r="E4" s="31"/>
      <c r="F4" s="68"/>
      <c r="G4" s="68"/>
      <c r="H4" s="80"/>
      <c r="I4" s="80"/>
    </row>
    <row r="5" spans="1:9" ht="76.5">
      <c r="A5" s="67">
        <v>2</v>
      </c>
      <c r="B5" s="31" t="s">
        <v>503</v>
      </c>
      <c r="C5" s="52" t="s">
        <v>504</v>
      </c>
      <c r="D5" s="70">
        <v>3</v>
      </c>
      <c r="E5" s="31" t="s">
        <v>340</v>
      </c>
      <c r="F5" s="80">
        <v>0</v>
      </c>
      <c r="G5" s="80">
        <v>0</v>
      </c>
      <c r="H5" s="80">
        <f>ROUND(D5*F5,0)</f>
        <v>0</v>
      </c>
      <c r="I5" s="80">
        <f>ROUND(D5*G5,0)</f>
        <v>0</v>
      </c>
    </row>
    <row r="6" spans="1:9" ht="38.25">
      <c r="A6" s="67"/>
      <c r="B6" s="31"/>
      <c r="C6" s="52" t="s">
        <v>505</v>
      </c>
      <c r="E6" s="31"/>
      <c r="F6" s="68"/>
      <c r="G6" s="68"/>
      <c r="H6" s="80"/>
      <c r="I6" s="80"/>
    </row>
    <row r="7" spans="1:9" ht="12.75">
      <c r="A7" s="67"/>
      <c r="B7" s="31"/>
      <c r="C7" s="55"/>
      <c r="E7" s="31"/>
      <c r="F7" s="68"/>
      <c r="G7" s="68"/>
      <c r="H7" s="80"/>
      <c r="I7" s="80"/>
    </row>
    <row r="8" spans="1:9" ht="76.5">
      <c r="A8" s="67">
        <v>3</v>
      </c>
      <c r="B8" s="31" t="s">
        <v>506</v>
      </c>
      <c r="C8" s="52" t="s">
        <v>507</v>
      </c>
      <c r="D8" s="70">
        <v>1</v>
      </c>
      <c r="E8" s="31" t="s">
        <v>340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38.25">
      <c r="A9" s="67"/>
      <c r="B9" s="31"/>
      <c r="C9" s="52" t="s">
        <v>508</v>
      </c>
      <c r="E9" s="31"/>
      <c r="F9" s="68"/>
      <c r="G9" s="68"/>
      <c r="H9" s="80"/>
      <c r="I9" s="80"/>
    </row>
    <row r="10" spans="1:9" ht="12.75">
      <c r="A10" s="67"/>
      <c r="B10" s="31"/>
      <c r="C10" s="55"/>
      <c r="E10" s="31"/>
      <c r="F10" s="68"/>
      <c r="G10" s="68"/>
      <c r="H10" s="80"/>
      <c r="I10" s="80"/>
    </row>
    <row r="11" spans="1:9" ht="76.5">
      <c r="A11" s="67">
        <v>4</v>
      </c>
      <c r="B11" s="31" t="s">
        <v>509</v>
      </c>
      <c r="C11" s="52" t="s">
        <v>510</v>
      </c>
      <c r="D11" s="70">
        <v>1</v>
      </c>
      <c r="E11" s="31" t="s">
        <v>340</v>
      </c>
      <c r="F11" s="80">
        <v>0</v>
      </c>
      <c r="G11" s="80">
        <v>0</v>
      </c>
      <c r="H11" s="80">
        <f>ROUND(D11*F11,0)</f>
        <v>0</v>
      </c>
      <c r="I11" s="80">
        <f>ROUND(D11*G11,0)</f>
        <v>0</v>
      </c>
    </row>
    <row r="12" spans="1:9" ht="38.25">
      <c r="A12" s="67"/>
      <c r="B12" s="31"/>
      <c r="C12" s="52" t="s">
        <v>511</v>
      </c>
      <c r="E12" s="31"/>
      <c r="F12" s="68"/>
      <c r="G12" s="68"/>
      <c r="H12" s="80"/>
      <c r="I12" s="80"/>
    </row>
    <row r="13" spans="1:9" ht="12.75">
      <c r="A13" s="67"/>
      <c r="B13" s="31"/>
      <c r="C13" s="55"/>
      <c r="E13" s="31"/>
      <c r="F13" s="68"/>
      <c r="G13" s="68"/>
      <c r="H13" s="80"/>
      <c r="I13" s="80"/>
    </row>
    <row r="14" spans="1:9" ht="89.25">
      <c r="A14" s="67">
        <v>5</v>
      </c>
      <c r="B14" s="31" t="s">
        <v>512</v>
      </c>
      <c r="C14" s="52" t="s">
        <v>513</v>
      </c>
      <c r="D14" s="70">
        <v>2</v>
      </c>
      <c r="E14" s="31" t="s">
        <v>340</v>
      </c>
      <c r="F14" s="80">
        <v>0</v>
      </c>
      <c r="G14" s="80">
        <v>0</v>
      </c>
      <c r="H14" s="80">
        <f>ROUND(D14*F14,0)</f>
        <v>0</v>
      </c>
      <c r="I14" s="80">
        <f>ROUND(D14*G14,0)</f>
        <v>0</v>
      </c>
    </row>
    <row r="15" spans="1:9" ht="12.75">
      <c r="A15" s="67"/>
      <c r="B15" s="31"/>
      <c r="C15" s="52" t="s">
        <v>514</v>
      </c>
      <c r="E15" s="31"/>
      <c r="F15" s="68"/>
      <c r="G15" s="68"/>
      <c r="H15" s="80"/>
      <c r="I15" s="80"/>
    </row>
    <row r="16" spans="1:9" ht="12.75">
      <c r="A16" s="67"/>
      <c r="B16" s="31"/>
      <c r="C16" s="55"/>
      <c r="E16" s="31"/>
      <c r="F16" s="68"/>
      <c r="G16" s="68"/>
      <c r="H16" s="80"/>
      <c r="I16" s="80"/>
    </row>
    <row r="17" spans="1:9" ht="89.25">
      <c r="A17" s="67">
        <v>6</v>
      </c>
      <c r="B17" s="31" t="s">
        <v>515</v>
      </c>
      <c r="C17" s="52" t="s">
        <v>516</v>
      </c>
      <c r="D17" s="70">
        <v>3</v>
      </c>
      <c r="E17" s="31" t="s">
        <v>340</v>
      </c>
      <c r="F17" s="80">
        <v>0</v>
      </c>
      <c r="G17" s="80">
        <v>0</v>
      </c>
      <c r="H17" s="80">
        <f>ROUND(D17*F17,0)</f>
        <v>0</v>
      </c>
      <c r="I17" s="80">
        <f>ROUND(D17*G17,0)</f>
        <v>0</v>
      </c>
    </row>
    <row r="18" spans="1:9" ht="12.75">
      <c r="A18" s="67"/>
      <c r="B18" s="31"/>
      <c r="C18" s="52" t="s">
        <v>517</v>
      </c>
      <c r="E18" s="31"/>
      <c r="F18" s="68"/>
      <c r="G18" s="68"/>
      <c r="H18" s="80"/>
      <c r="I18" s="80"/>
    </row>
    <row r="19" spans="1:9" ht="12.75">
      <c r="A19" s="67"/>
      <c r="B19" s="31"/>
      <c r="C19" s="55"/>
      <c r="E19" s="31"/>
      <c r="F19" s="68"/>
      <c r="G19" s="68"/>
      <c r="H19" s="80"/>
      <c r="I19" s="80"/>
    </row>
    <row r="20" spans="1:9" ht="89.25">
      <c r="A20" s="67">
        <v>7</v>
      </c>
      <c r="B20" s="31" t="s">
        <v>518</v>
      </c>
      <c r="C20" s="52" t="s">
        <v>519</v>
      </c>
      <c r="D20" s="70">
        <v>1</v>
      </c>
      <c r="E20" s="31" t="s">
        <v>340</v>
      </c>
      <c r="F20" s="80">
        <v>0</v>
      </c>
      <c r="G20" s="80">
        <v>0</v>
      </c>
      <c r="H20" s="80">
        <f>ROUND(D20*F20,0)</f>
        <v>0</v>
      </c>
      <c r="I20" s="80">
        <f>ROUND(D20*G20,0)</f>
        <v>0</v>
      </c>
    </row>
    <row r="21" spans="1:9" ht="12.75">
      <c r="A21" s="67"/>
      <c r="B21" s="31"/>
      <c r="C21" s="52" t="s">
        <v>520</v>
      </c>
      <c r="E21" s="31"/>
      <c r="F21" s="68"/>
      <c r="G21" s="68"/>
      <c r="H21" s="80"/>
      <c r="I21" s="80"/>
    </row>
    <row r="22" spans="1:9" ht="12.75">
      <c r="A22" s="67"/>
      <c r="B22" s="31"/>
      <c r="C22" s="55"/>
      <c r="E22" s="31"/>
      <c r="F22" s="68"/>
      <c r="G22" s="68"/>
      <c r="H22" s="80"/>
      <c r="I22" s="80"/>
    </row>
    <row r="23" spans="1:9" ht="76.5">
      <c r="A23" s="67">
        <v>8</v>
      </c>
      <c r="B23" s="31" t="s">
        <v>521</v>
      </c>
      <c r="C23" s="52" t="s">
        <v>522</v>
      </c>
      <c r="D23" s="70">
        <v>1</v>
      </c>
      <c r="E23" s="31" t="s">
        <v>340</v>
      </c>
      <c r="F23" s="80">
        <v>0</v>
      </c>
      <c r="G23" s="80">
        <v>0</v>
      </c>
      <c r="H23" s="80">
        <f>ROUND(D23*F23,0)</f>
        <v>0</v>
      </c>
      <c r="I23" s="80">
        <f>ROUND(D23*G23,0)</f>
        <v>0</v>
      </c>
    </row>
    <row r="24" spans="1:9" ht="12.75">
      <c r="A24" s="67"/>
      <c r="B24" s="31"/>
      <c r="C24" s="52" t="s">
        <v>523</v>
      </c>
      <c r="E24" s="31"/>
      <c r="F24" s="68"/>
      <c r="G24" s="68"/>
      <c r="H24" s="80"/>
      <c r="I24" s="80"/>
    </row>
    <row r="25" spans="1:9" ht="12.75">
      <c r="A25" s="67"/>
      <c r="B25" s="31"/>
      <c r="C25" s="55"/>
      <c r="E25" s="31"/>
      <c r="F25" s="68"/>
      <c r="G25" s="68"/>
      <c r="H25" s="80"/>
      <c r="I25" s="80"/>
    </row>
    <row r="26" spans="1:9" ht="63.75">
      <c r="A26" s="67">
        <v>9</v>
      </c>
      <c r="B26" s="31" t="s">
        <v>524</v>
      </c>
      <c r="C26" s="52" t="s">
        <v>525</v>
      </c>
      <c r="D26" s="70">
        <v>9.8</v>
      </c>
      <c r="E26" s="31" t="s">
        <v>399</v>
      </c>
      <c r="F26" s="80">
        <v>0</v>
      </c>
      <c r="G26" s="80">
        <v>0</v>
      </c>
      <c r="H26" s="80">
        <f>ROUND(D26*F26,0)</f>
        <v>0</v>
      </c>
      <c r="I26" s="80">
        <f>ROUND(D26*G26,0)</f>
        <v>0</v>
      </c>
    </row>
    <row r="27" spans="1:9" ht="12.75">
      <c r="A27" s="67"/>
      <c r="B27" s="31"/>
      <c r="C27" s="31"/>
      <c r="E27" s="31"/>
      <c r="F27" s="68"/>
      <c r="G27" s="68"/>
      <c r="H27" s="80"/>
      <c r="I27" s="80"/>
    </row>
    <row r="28" spans="1:9" s="9" customFormat="1" ht="12.75">
      <c r="A28" s="7"/>
      <c r="B28" s="3"/>
      <c r="C28" s="3" t="s">
        <v>343</v>
      </c>
      <c r="D28" s="102"/>
      <c r="E28" s="3"/>
      <c r="F28" s="5"/>
      <c r="G28" s="5"/>
      <c r="H28" s="23">
        <f>ROUND(SUM(H2:H27),0)</f>
        <v>0</v>
      </c>
      <c r="I28" s="23">
        <f>ROUND(SUM(I2:I27),0)</f>
        <v>0</v>
      </c>
    </row>
    <row r="29" spans="1:9" ht="12.75">
      <c r="A29" s="67"/>
      <c r="B29" s="31"/>
      <c r="C29" s="31"/>
      <c r="E29" s="31"/>
      <c r="F29" s="68"/>
      <c r="G29" s="68"/>
      <c r="H29" s="80"/>
      <c r="I29" s="80"/>
    </row>
    <row r="30" spans="1:9" ht="12.75">
      <c r="A30" s="67"/>
      <c r="B30" s="31"/>
      <c r="C30" s="31"/>
      <c r="E30" s="31"/>
      <c r="F30" s="68"/>
      <c r="G30" s="68"/>
      <c r="H30" s="80"/>
      <c r="I30" s="8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4" r:id="rId1"/>
  <headerFooter alignWithMargins="0">
    <oddHeader>&amp;L&amp;"Times New Roman CE,Félkövér"&amp;10 Fém nyílászáró és épületlakatos-szerkezet elhelyezése I. ütem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7"/>
  <sheetViews>
    <sheetView view="pageBreakPreview" zoomScaleNormal="85" zoomScaleSheetLayoutView="10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70" customWidth="1"/>
    <col min="5" max="5" width="6.7109375" style="1" customWidth="1"/>
    <col min="6" max="7" width="8.28125" style="6" customWidth="1"/>
    <col min="8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101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63.75">
      <c r="A2" s="67">
        <v>1</v>
      </c>
      <c r="B2" s="31" t="s">
        <v>527</v>
      </c>
      <c r="C2" s="52" t="s">
        <v>528</v>
      </c>
      <c r="D2" s="97">
        <v>447.71</v>
      </c>
      <c r="E2" s="31" t="s">
        <v>347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31"/>
      <c r="E3" s="31"/>
      <c r="F3" s="68"/>
      <c r="G3" s="68"/>
      <c r="H3" s="80"/>
      <c r="I3" s="80"/>
    </row>
    <row r="4" spans="1:9" ht="63.75">
      <c r="A4" s="67">
        <v>2</v>
      </c>
      <c r="B4" s="31" t="s">
        <v>529</v>
      </c>
      <c r="C4" s="52" t="s">
        <v>530</v>
      </c>
      <c r="D4" s="97">
        <v>447.71</v>
      </c>
      <c r="E4" s="31" t="s">
        <v>347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2.75">
      <c r="A5" s="67"/>
      <c r="B5" s="31"/>
      <c r="C5" s="31"/>
      <c r="E5" s="31"/>
      <c r="F5" s="68"/>
      <c r="G5" s="68"/>
      <c r="H5" s="80"/>
      <c r="I5" s="80"/>
    </row>
    <row r="6" spans="1:9" ht="76.5">
      <c r="A6" s="67">
        <v>3</v>
      </c>
      <c r="B6" s="31" t="s">
        <v>531</v>
      </c>
      <c r="C6" s="52" t="s">
        <v>532</v>
      </c>
      <c r="D6" s="97">
        <v>447.71</v>
      </c>
      <c r="E6" s="31" t="s">
        <v>347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2.75">
      <c r="A7" s="67"/>
      <c r="B7" s="31"/>
      <c r="C7" s="31"/>
      <c r="E7" s="31"/>
      <c r="F7" s="68"/>
      <c r="G7" s="68"/>
      <c r="H7" s="80"/>
      <c r="I7" s="80"/>
    </row>
    <row r="8" spans="1:9" ht="63.75">
      <c r="A8" s="67">
        <v>4</v>
      </c>
      <c r="B8" s="31" t="s">
        <v>533</v>
      </c>
      <c r="C8" s="52" t="s">
        <v>534</v>
      </c>
      <c r="D8" s="70">
        <v>70</v>
      </c>
      <c r="E8" s="31" t="s">
        <v>347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12.75">
      <c r="A9" s="67"/>
      <c r="B9" s="31"/>
      <c r="C9" s="31"/>
      <c r="E9" s="31"/>
      <c r="F9" s="68"/>
      <c r="G9" s="68"/>
      <c r="H9" s="80"/>
      <c r="I9" s="80"/>
    </row>
    <row r="10" spans="1:9" ht="63.75">
      <c r="A10" s="67">
        <v>5</v>
      </c>
      <c r="B10" s="31" t="s">
        <v>535</v>
      </c>
      <c r="C10" s="52" t="s">
        <v>536</v>
      </c>
      <c r="D10" s="70">
        <v>70</v>
      </c>
      <c r="E10" s="31" t="s">
        <v>347</v>
      </c>
      <c r="F10" s="80">
        <v>0</v>
      </c>
      <c r="G10" s="80">
        <v>0</v>
      </c>
      <c r="H10" s="80">
        <f>ROUND(D10*F10,0)</f>
        <v>0</v>
      </c>
      <c r="I10" s="80">
        <f>ROUND(D10*G10,0)</f>
        <v>0</v>
      </c>
    </row>
    <row r="11" spans="1:9" ht="12.75">
      <c r="A11" s="67"/>
      <c r="B11" s="31"/>
      <c r="C11" s="31"/>
      <c r="E11" s="31"/>
      <c r="F11" s="68"/>
      <c r="G11" s="68"/>
      <c r="H11" s="80"/>
      <c r="I11" s="80"/>
    </row>
    <row r="12" spans="1:9" ht="63.75">
      <c r="A12" s="67">
        <v>6</v>
      </c>
      <c r="B12" s="31" t="s">
        <v>537</v>
      </c>
      <c r="C12" s="52" t="s">
        <v>538</v>
      </c>
      <c r="D12" s="70">
        <v>14.4</v>
      </c>
      <c r="E12" s="31" t="s">
        <v>347</v>
      </c>
      <c r="F12" s="80">
        <v>0</v>
      </c>
      <c r="G12" s="80">
        <v>0</v>
      </c>
      <c r="H12" s="80">
        <f>ROUND(D12*F12,0)</f>
        <v>0</v>
      </c>
      <c r="I12" s="80">
        <f>ROUND(D12*G12,0)</f>
        <v>0</v>
      </c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s="9" customFormat="1" ht="12.75">
      <c r="A14" s="7"/>
      <c r="B14" s="3"/>
      <c r="C14" s="3" t="s">
        <v>343</v>
      </c>
      <c r="D14" s="102"/>
      <c r="E14" s="3"/>
      <c r="F14" s="5"/>
      <c r="G14" s="5"/>
      <c r="H14" s="23">
        <f>ROUND(SUM(H2:H13),0)</f>
        <v>0</v>
      </c>
      <c r="I14" s="23">
        <f>ROUND(SUM(I2:I13),0)</f>
        <v>0</v>
      </c>
    </row>
    <row r="15" spans="1:9" ht="12.75">
      <c r="A15" s="67"/>
      <c r="B15" s="31"/>
      <c r="C15" s="31"/>
      <c r="E15" s="31"/>
      <c r="F15" s="68"/>
      <c r="G15" s="68"/>
      <c r="H15" s="80"/>
      <c r="I15" s="80"/>
    </row>
    <row r="16" spans="1:9" ht="12.75">
      <c r="A16" s="67"/>
      <c r="B16" s="31"/>
      <c r="C16" s="31"/>
      <c r="E16" s="31"/>
      <c r="F16" s="68"/>
      <c r="G16" s="68"/>
      <c r="H16" s="80"/>
      <c r="I16" s="80"/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9" ht="12.75">
      <c r="A18" s="67"/>
      <c r="B18" s="31"/>
      <c r="C18" s="31"/>
      <c r="E18" s="31"/>
      <c r="F18" s="68"/>
      <c r="G18" s="68"/>
      <c r="H18" s="80"/>
      <c r="I18" s="80"/>
    </row>
    <row r="19" spans="1:9" ht="12.75">
      <c r="A19" s="67"/>
      <c r="B19" s="31"/>
      <c r="C19" s="31"/>
      <c r="E19" s="31"/>
      <c r="F19" s="68"/>
      <c r="G19" s="68"/>
      <c r="H19" s="80"/>
      <c r="I19" s="80"/>
    </row>
    <row r="20" spans="1:9" ht="12.75">
      <c r="A20" s="67"/>
      <c r="B20" s="31"/>
      <c r="C20" s="31"/>
      <c r="E20" s="31"/>
      <c r="F20" s="68"/>
      <c r="G20" s="68"/>
      <c r="H20" s="80"/>
      <c r="I20" s="80"/>
    </row>
    <row r="21" spans="1:9" ht="12.75">
      <c r="A21" s="67"/>
      <c r="B21" s="31"/>
      <c r="C21" s="31"/>
      <c r="E21" s="31"/>
      <c r="F21" s="68"/>
      <c r="G21" s="68"/>
      <c r="H21" s="80"/>
      <c r="I21" s="80"/>
    </row>
    <row r="22" spans="1:9" ht="12.75">
      <c r="A22" s="67"/>
      <c r="B22" s="31"/>
      <c r="C22" s="31"/>
      <c r="E22" s="31"/>
      <c r="F22" s="68"/>
      <c r="G22" s="68"/>
      <c r="H22" s="80"/>
      <c r="I22" s="80"/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ht="12.75">
      <c r="A24" s="67"/>
      <c r="B24" s="31"/>
      <c r="C24" s="31"/>
      <c r="E24" s="31"/>
      <c r="F24" s="68"/>
      <c r="G24" s="68"/>
      <c r="H24" s="80"/>
      <c r="I24" s="80"/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12.75">
      <c r="A27" s="67"/>
      <c r="B27" s="31"/>
      <c r="C27" s="31"/>
      <c r="E27" s="31"/>
      <c r="F27" s="68"/>
      <c r="G27" s="68"/>
      <c r="H27" s="80"/>
      <c r="I27" s="8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8" r:id="rId1"/>
  <headerFooter alignWithMargins="0">
    <oddHeader>&amp;L&amp;"Times New Roman CE,Félkövér"&amp;10 Felületképzés I. ütem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9"/>
  <sheetViews>
    <sheetView view="pageBreakPreview" zoomScaleNormal="70" zoomScaleSheetLayoutView="100" workbookViewId="0" topLeftCell="A34">
      <selection activeCell="L8" sqref="L8"/>
    </sheetView>
  </sheetViews>
  <sheetFormatPr defaultColWidth="9.140625" defaultRowHeight="15"/>
  <cols>
    <col min="1" max="1" width="4.28125" style="8" customWidth="1"/>
    <col min="2" max="2" width="14.140625" style="1" customWidth="1"/>
    <col min="3" max="3" width="36.7109375" style="1" customWidth="1"/>
    <col min="4" max="4" width="8.28125" style="70" customWidth="1"/>
    <col min="5" max="5" width="6.7109375" style="1" customWidth="1"/>
    <col min="6" max="6" width="9.421875" style="6" bestFit="1" customWidth="1"/>
    <col min="7" max="7" width="11.57421875" style="6" bestFit="1" customWidth="1"/>
    <col min="8" max="9" width="12.1406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101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76.5">
      <c r="A2" s="67">
        <v>1</v>
      </c>
      <c r="B2" s="31" t="s">
        <v>540</v>
      </c>
      <c r="C2" s="52" t="s">
        <v>541</v>
      </c>
      <c r="D2" s="70">
        <v>150</v>
      </c>
      <c r="E2" s="31" t="s">
        <v>347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55"/>
      <c r="E3" s="31"/>
      <c r="F3" s="68"/>
      <c r="G3" s="68"/>
      <c r="H3" s="80"/>
      <c r="I3" s="80"/>
    </row>
    <row r="4" spans="1:9" ht="89.25">
      <c r="A4" s="67">
        <v>2</v>
      </c>
      <c r="B4" s="31" t="s">
        <v>542</v>
      </c>
      <c r="C4" s="52" t="s">
        <v>543</v>
      </c>
      <c r="D4" s="70">
        <v>150</v>
      </c>
      <c r="E4" s="31" t="s">
        <v>347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38.25">
      <c r="A5" s="67"/>
      <c r="B5" s="31"/>
      <c r="C5" s="52" t="s">
        <v>544</v>
      </c>
      <c r="E5" s="31"/>
      <c r="F5" s="68"/>
      <c r="G5" s="68"/>
      <c r="H5" s="80"/>
      <c r="I5" s="80"/>
    </row>
    <row r="6" spans="1:9" ht="12.75">
      <c r="A6" s="67"/>
      <c r="B6" s="31"/>
      <c r="C6" s="55"/>
      <c r="E6" s="31"/>
      <c r="F6" s="68"/>
      <c r="G6" s="68"/>
      <c r="H6" s="80"/>
      <c r="I6" s="80"/>
    </row>
    <row r="7" spans="1:9" ht="76.5">
      <c r="A7" s="67">
        <v>3</v>
      </c>
      <c r="B7" s="31" t="s">
        <v>545</v>
      </c>
      <c r="C7" s="52" t="s">
        <v>546</v>
      </c>
      <c r="D7" s="70">
        <v>195</v>
      </c>
      <c r="E7" s="31" t="s">
        <v>347</v>
      </c>
      <c r="F7" s="80">
        <v>0</v>
      </c>
      <c r="G7" s="80">
        <v>0</v>
      </c>
      <c r="H7" s="80">
        <f>ROUND(D7*F7,0)</f>
        <v>0</v>
      </c>
      <c r="I7" s="80">
        <f>ROUND(D7*G7,0)</f>
        <v>0</v>
      </c>
    </row>
    <row r="8" spans="1:9" ht="12.75">
      <c r="A8" s="67"/>
      <c r="B8" s="31"/>
      <c r="C8" s="55"/>
      <c r="E8" s="31"/>
      <c r="F8" s="68"/>
      <c r="G8" s="68"/>
      <c r="H8" s="80"/>
      <c r="I8" s="80"/>
    </row>
    <row r="9" spans="1:9" ht="25.5">
      <c r="A9" s="67">
        <v>4</v>
      </c>
      <c r="B9" s="31" t="s">
        <v>547</v>
      </c>
      <c r="C9" s="52" t="s">
        <v>3</v>
      </c>
      <c r="D9" s="70">
        <v>175</v>
      </c>
      <c r="E9" s="31" t="s">
        <v>347</v>
      </c>
      <c r="F9" s="80">
        <v>0</v>
      </c>
      <c r="G9" s="80">
        <v>0</v>
      </c>
      <c r="H9" s="80">
        <f>ROUND(D9*F9,0)</f>
        <v>0</v>
      </c>
      <c r="I9" s="80">
        <f>ROUND(D9*G9,0)</f>
        <v>0</v>
      </c>
    </row>
    <row r="10" spans="1:9" ht="12.75">
      <c r="A10" s="67"/>
      <c r="B10" s="31"/>
      <c r="C10" s="55"/>
      <c r="E10" s="31"/>
      <c r="F10" s="68"/>
      <c r="G10" s="68"/>
      <c r="H10" s="80"/>
      <c r="I10" s="80"/>
    </row>
    <row r="11" spans="1:9" ht="76.5">
      <c r="A11" s="67">
        <v>5</v>
      </c>
      <c r="B11" s="31" t="s">
        <v>548</v>
      </c>
      <c r="C11" s="52" t="s">
        <v>4</v>
      </c>
      <c r="D11" s="70">
        <v>33</v>
      </c>
      <c r="E11" s="31" t="s">
        <v>347</v>
      </c>
      <c r="F11" s="80">
        <v>0</v>
      </c>
      <c r="G11" s="80">
        <v>0</v>
      </c>
      <c r="H11" s="80">
        <f>ROUND(D11*F11,0)</f>
        <v>0</v>
      </c>
      <c r="I11" s="80">
        <f>ROUND(D11*G11,0)</f>
        <v>0</v>
      </c>
    </row>
    <row r="12" spans="1:9" ht="12.75">
      <c r="A12" s="67"/>
      <c r="B12" s="31"/>
      <c r="C12" s="52" t="s">
        <v>549</v>
      </c>
      <c r="E12" s="31"/>
      <c r="F12" s="68"/>
      <c r="G12" s="68"/>
      <c r="H12" s="80"/>
      <c r="I12" s="80"/>
    </row>
    <row r="13" spans="1:9" ht="12.75">
      <c r="A13" s="67"/>
      <c r="B13" s="31"/>
      <c r="C13" s="55"/>
      <c r="E13" s="31"/>
      <c r="F13" s="68"/>
      <c r="G13" s="68"/>
      <c r="H13" s="80"/>
      <c r="I13" s="80"/>
    </row>
    <row r="14" spans="1:9" ht="89.25">
      <c r="A14" s="67">
        <v>6</v>
      </c>
      <c r="B14" s="31" t="s">
        <v>550</v>
      </c>
      <c r="C14" s="52" t="s">
        <v>551</v>
      </c>
      <c r="D14" s="70">
        <v>164</v>
      </c>
      <c r="E14" s="31" t="s">
        <v>347</v>
      </c>
      <c r="F14" s="80">
        <v>0</v>
      </c>
      <c r="G14" s="80">
        <v>0</v>
      </c>
      <c r="H14" s="80">
        <f>ROUND(D14*F14,0)</f>
        <v>0</v>
      </c>
      <c r="I14" s="80">
        <f>ROUND(D14*G14,0)</f>
        <v>0</v>
      </c>
    </row>
    <row r="15" spans="1:9" ht="25.5">
      <c r="A15" s="67"/>
      <c r="B15" s="31"/>
      <c r="C15" s="52" t="s">
        <v>618</v>
      </c>
      <c r="E15" s="31"/>
      <c r="F15" s="68"/>
      <c r="G15" s="68"/>
      <c r="H15" s="80"/>
      <c r="I15" s="80"/>
    </row>
    <row r="16" spans="1:9" ht="12.75">
      <c r="A16" s="67"/>
      <c r="B16" s="31"/>
      <c r="C16" s="55"/>
      <c r="E16" s="31"/>
      <c r="F16" s="68"/>
      <c r="G16" s="68"/>
      <c r="H16" s="80"/>
      <c r="I16" s="80"/>
    </row>
    <row r="17" spans="1:9" ht="76.5">
      <c r="A17" s="67">
        <v>7</v>
      </c>
      <c r="B17" s="31" t="s">
        <v>552</v>
      </c>
      <c r="C17" s="52" t="s">
        <v>553</v>
      </c>
      <c r="D17" s="70">
        <v>175</v>
      </c>
      <c r="E17" s="31" t="s">
        <v>347</v>
      </c>
      <c r="F17" s="80">
        <v>0</v>
      </c>
      <c r="G17" s="80">
        <v>0</v>
      </c>
      <c r="H17" s="80">
        <f>ROUND(D17*F17,0)</f>
        <v>0</v>
      </c>
      <c r="I17" s="80">
        <f>ROUND(D17*G17,0)</f>
        <v>0</v>
      </c>
    </row>
    <row r="18" spans="1:9" ht="27">
      <c r="A18" s="67"/>
      <c r="B18" s="31"/>
      <c r="C18" s="52" t="s">
        <v>565</v>
      </c>
      <c r="E18" s="31"/>
      <c r="F18" s="68"/>
      <c r="G18" s="68"/>
      <c r="H18" s="80"/>
      <c r="I18" s="80"/>
    </row>
    <row r="19" spans="1:9" ht="12.75">
      <c r="A19" s="67"/>
      <c r="B19" s="31"/>
      <c r="C19" s="106" t="s">
        <v>5</v>
      </c>
      <c r="E19" s="31"/>
      <c r="F19" s="68"/>
      <c r="G19" s="68"/>
      <c r="H19" s="80"/>
      <c r="I19" s="80"/>
    </row>
    <row r="20" spans="1:9" ht="76.5">
      <c r="A20" s="67">
        <v>8</v>
      </c>
      <c r="B20" s="31" t="s">
        <v>554</v>
      </c>
      <c r="C20" s="52" t="s">
        <v>555</v>
      </c>
      <c r="D20" s="70">
        <v>35.1</v>
      </c>
      <c r="E20" s="81" t="s">
        <v>356</v>
      </c>
      <c r="F20" s="80">
        <v>0</v>
      </c>
      <c r="G20" s="80">
        <v>0</v>
      </c>
      <c r="H20" s="80">
        <f>ROUND(D20*F20,0)</f>
        <v>0</v>
      </c>
      <c r="I20" s="80">
        <f>ROUND(D20*G20,0)</f>
        <v>0</v>
      </c>
    </row>
    <row r="21" spans="1:9" ht="27">
      <c r="A21" s="67"/>
      <c r="B21" s="31"/>
      <c r="C21" s="52" t="s">
        <v>619</v>
      </c>
      <c r="E21" s="31"/>
      <c r="F21" s="68"/>
      <c r="G21" s="68"/>
      <c r="H21" s="80"/>
      <c r="I21" s="80"/>
    </row>
    <row r="22" spans="1:9" ht="25.5">
      <c r="A22" s="67"/>
      <c r="B22" s="57"/>
      <c r="C22" s="107" t="s">
        <v>616</v>
      </c>
      <c r="D22" s="105"/>
      <c r="E22" s="57"/>
      <c r="F22" s="68"/>
      <c r="G22" s="68"/>
      <c r="H22" s="80"/>
      <c r="I22" s="80"/>
    </row>
    <row r="23" spans="1:9" ht="51">
      <c r="A23" s="67">
        <v>9</v>
      </c>
      <c r="B23" s="31" t="s">
        <v>556</v>
      </c>
      <c r="C23" s="52" t="s">
        <v>557</v>
      </c>
      <c r="D23" s="70">
        <v>164</v>
      </c>
      <c r="E23" s="31" t="s">
        <v>399</v>
      </c>
      <c r="F23" s="80">
        <v>0</v>
      </c>
      <c r="G23" s="80">
        <v>0</v>
      </c>
      <c r="H23" s="80">
        <f>ROUND(D23*F23,0)</f>
        <v>0</v>
      </c>
      <c r="I23" s="80">
        <f>ROUND(D23*G23,0)</f>
        <v>0</v>
      </c>
    </row>
    <row r="24" spans="1:9" ht="12.75">
      <c r="A24" s="67"/>
      <c r="B24" s="31"/>
      <c r="C24" s="31"/>
      <c r="E24" s="31"/>
      <c r="F24" s="68"/>
      <c r="G24" s="68"/>
      <c r="H24" s="80"/>
      <c r="I24" s="80"/>
    </row>
    <row r="25" spans="1:9" ht="89.25">
      <c r="A25" s="67">
        <v>10</v>
      </c>
      <c r="B25" s="31" t="s">
        <v>558</v>
      </c>
      <c r="C25" s="52" t="s">
        <v>559</v>
      </c>
      <c r="D25" s="70">
        <v>138</v>
      </c>
      <c r="E25" s="31" t="s">
        <v>347</v>
      </c>
      <c r="F25" s="80">
        <v>0</v>
      </c>
      <c r="G25" s="80">
        <v>0</v>
      </c>
      <c r="H25" s="80">
        <f>ROUND(D25*F25,0)</f>
        <v>0</v>
      </c>
      <c r="I25" s="80">
        <f>ROUND(D25*G25,0)</f>
        <v>0</v>
      </c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78">
      <c r="A27" s="67">
        <v>11</v>
      </c>
      <c r="B27" s="1" t="s">
        <v>311</v>
      </c>
      <c r="C27" s="2" t="s">
        <v>312</v>
      </c>
      <c r="D27" s="92">
        <v>15</v>
      </c>
      <c r="E27" s="95" t="s">
        <v>356</v>
      </c>
      <c r="F27" s="80">
        <v>0</v>
      </c>
      <c r="G27" s="80">
        <v>0</v>
      </c>
      <c r="H27" s="80">
        <f>ROUND(D27*F27,0)</f>
        <v>0</v>
      </c>
      <c r="I27" s="80">
        <f>ROUND(D27*G27,0)</f>
        <v>0</v>
      </c>
    </row>
    <row r="28" spans="1:9" ht="12.75">
      <c r="A28" s="67"/>
      <c r="B28" s="31"/>
      <c r="C28" s="91"/>
      <c r="E28" s="81"/>
      <c r="F28" s="68"/>
      <c r="G28" s="68"/>
      <c r="H28" s="80"/>
      <c r="I28" s="80"/>
    </row>
    <row r="29" spans="1:9" ht="78">
      <c r="A29" s="67">
        <v>12</v>
      </c>
      <c r="B29" s="1" t="s">
        <v>313</v>
      </c>
      <c r="C29" s="2" t="s">
        <v>314</v>
      </c>
      <c r="D29" s="70">
        <v>1.95</v>
      </c>
      <c r="E29" s="95" t="s">
        <v>356</v>
      </c>
      <c r="F29" s="80">
        <v>0</v>
      </c>
      <c r="G29" s="80">
        <v>0</v>
      </c>
      <c r="H29" s="80">
        <f>ROUND(D29*F29,0)</f>
        <v>0</v>
      </c>
      <c r="I29" s="80">
        <f>ROUND(D29*G29,0)</f>
        <v>0</v>
      </c>
    </row>
    <row r="30" spans="1:9" ht="12.75">
      <c r="A30" s="67"/>
      <c r="B30" s="31"/>
      <c r="C30" s="91"/>
      <c r="E30" s="81"/>
      <c r="F30" s="68"/>
      <c r="G30" s="68"/>
      <c r="H30" s="80"/>
      <c r="I30" s="80"/>
    </row>
    <row r="31" spans="1:9" ht="89.25">
      <c r="A31" s="67">
        <v>13</v>
      </c>
      <c r="B31" s="31" t="s">
        <v>560</v>
      </c>
      <c r="C31" s="52" t="s">
        <v>561</v>
      </c>
      <c r="D31" s="70">
        <v>150</v>
      </c>
      <c r="E31" s="81" t="s">
        <v>347</v>
      </c>
      <c r="F31" s="80">
        <v>0</v>
      </c>
      <c r="G31" s="80">
        <v>0</v>
      </c>
      <c r="H31" s="80">
        <f>ROUND(D31*F31,0)</f>
        <v>0</v>
      </c>
      <c r="I31" s="80">
        <f>ROUND(D31*G31,0)</f>
        <v>0</v>
      </c>
    </row>
    <row r="32" spans="1:9" ht="12.75">
      <c r="A32" s="67"/>
      <c r="B32" s="31"/>
      <c r="C32" s="56"/>
      <c r="E32" s="31"/>
      <c r="F32" s="68"/>
      <c r="G32" s="68"/>
      <c r="H32" s="80"/>
      <c r="I32" s="80"/>
    </row>
    <row r="33" spans="1:9" ht="76.5">
      <c r="A33" s="67">
        <v>14</v>
      </c>
      <c r="B33" s="31" t="s">
        <v>562</v>
      </c>
      <c r="C33" s="52" t="s">
        <v>563</v>
      </c>
      <c r="D33" s="70">
        <v>25.84</v>
      </c>
      <c r="E33" s="31" t="s">
        <v>347</v>
      </c>
      <c r="F33" s="80">
        <v>0</v>
      </c>
      <c r="G33" s="80">
        <v>0</v>
      </c>
      <c r="H33" s="80">
        <f>ROUND(D33*F33,0)</f>
        <v>0</v>
      </c>
      <c r="I33" s="80">
        <f>ROUND(D33*G33,0)</f>
        <v>0</v>
      </c>
    </row>
    <row r="34" spans="1:9" ht="38.25">
      <c r="A34" s="67"/>
      <c r="B34" s="31"/>
      <c r="C34" s="52" t="s">
        <v>564</v>
      </c>
      <c r="E34" s="31"/>
      <c r="F34" s="68"/>
      <c r="G34" s="68"/>
      <c r="H34" s="80"/>
      <c r="I34" s="80"/>
    </row>
    <row r="35" spans="1:9" ht="12.75">
      <c r="A35" s="67"/>
      <c r="B35" s="31"/>
      <c r="C35" s="56"/>
      <c r="E35" s="31"/>
      <c r="F35" s="68"/>
      <c r="G35" s="68"/>
      <c r="H35" s="80"/>
      <c r="I35" s="80"/>
    </row>
    <row r="36" spans="1:9" ht="12.75">
      <c r="A36" s="67"/>
      <c r="B36" s="31"/>
      <c r="C36" s="52"/>
      <c r="E36" s="31"/>
      <c r="F36" s="68"/>
      <c r="G36" s="68"/>
      <c r="H36" s="80"/>
      <c r="I36" s="80"/>
    </row>
    <row r="37" spans="1:9" ht="38.25">
      <c r="A37" s="67">
        <v>15</v>
      </c>
      <c r="B37" s="81" t="s">
        <v>320</v>
      </c>
      <c r="C37" s="108" t="s">
        <v>620</v>
      </c>
      <c r="D37" s="70">
        <v>47.2</v>
      </c>
      <c r="E37" s="31" t="s">
        <v>399</v>
      </c>
      <c r="F37" s="80">
        <v>0</v>
      </c>
      <c r="G37" s="80">
        <v>0</v>
      </c>
      <c r="H37" s="80">
        <f>ROUND(D37*F37,0)</f>
        <v>0</v>
      </c>
      <c r="I37" s="80">
        <f>ROUND(D37*G37,0)</f>
        <v>0</v>
      </c>
    </row>
    <row r="38" spans="1:9" ht="12.75">
      <c r="A38" s="67"/>
      <c r="B38" s="81"/>
      <c r="C38" s="104"/>
      <c r="E38" s="31"/>
      <c r="F38" s="68"/>
      <c r="G38" s="68"/>
      <c r="H38" s="80"/>
      <c r="I38" s="80"/>
    </row>
    <row r="39" spans="1:9" ht="38.25">
      <c r="A39" s="67">
        <v>16</v>
      </c>
      <c r="B39" s="81" t="s">
        <v>321</v>
      </c>
      <c r="C39" s="108" t="s">
        <v>621</v>
      </c>
      <c r="D39" s="70">
        <v>47.2</v>
      </c>
      <c r="E39" s="31" t="s">
        <v>399</v>
      </c>
      <c r="F39" s="80">
        <v>0</v>
      </c>
      <c r="G39" s="80">
        <v>0</v>
      </c>
      <c r="H39" s="80">
        <f>ROUND(D39*F39,0)</f>
        <v>0</v>
      </c>
      <c r="I39" s="80">
        <f>ROUND(D39*G39,0)</f>
        <v>0</v>
      </c>
    </row>
    <row r="40" spans="1:9" ht="12.75">
      <c r="A40" s="67"/>
      <c r="B40" s="81"/>
      <c r="C40" s="104"/>
      <c r="E40" s="31"/>
      <c r="F40" s="68"/>
      <c r="G40" s="68"/>
      <c r="H40" s="80"/>
      <c r="I40" s="80"/>
    </row>
    <row r="41" spans="1:9" ht="25.5">
      <c r="A41" s="67">
        <v>17</v>
      </c>
      <c r="B41" s="81" t="s">
        <v>322</v>
      </c>
      <c r="C41" s="108" t="s">
        <v>622</v>
      </c>
      <c r="D41" s="70">
        <v>47.2</v>
      </c>
      <c r="E41" s="31" t="s">
        <v>399</v>
      </c>
      <c r="F41" s="80">
        <v>0</v>
      </c>
      <c r="G41" s="80">
        <v>0</v>
      </c>
      <c r="H41" s="80">
        <f>ROUND(D41*F41,0)</f>
        <v>0</v>
      </c>
      <c r="I41" s="80">
        <f>ROUND(D41*G41,0)</f>
        <v>0</v>
      </c>
    </row>
    <row r="42" spans="1:9" ht="12.75">
      <c r="A42" s="67"/>
      <c r="B42" s="81"/>
      <c r="C42" s="104"/>
      <c r="E42" s="31"/>
      <c r="F42" s="68"/>
      <c r="G42" s="68"/>
      <c r="H42" s="80"/>
      <c r="I42" s="80"/>
    </row>
    <row r="43" spans="1:9" ht="38.25">
      <c r="A43" s="67">
        <v>18</v>
      </c>
      <c r="B43" s="81" t="s">
        <v>6</v>
      </c>
      <c r="C43" s="108" t="s">
        <v>623</v>
      </c>
      <c r="D43" s="70">
        <v>47.2</v>
      </c>
      <c r="E43" s="31" t="s">
        <v>399</v>
      </c>
      <c r="F43" s="80">
        <v>0</v>
      </c>
      <c r="G43" s="80">
        <v>0</v>
      </c>
      <c r="H43" s="80">
        <f>ROUND(D43*F43,0)</f>
        <v>0</v>
      </c>
      <c r="I43" s="80">
        <f>ROUND(D43*G43,0)</f>
        <v>0</v>
      </c>
    </row>
    <row r="44" spans="1:9" ht="12.75">
      <c r="A44" s="67"/>
      <c r="B44" s="81"/>
      <c r="C44" s="104"/>
      <c r="E44" s="31"/>
      <c r="F44" s="68"/>
      <c r="G44" s="68"/>
      <c r="H44" s="80"/>
      <c r="I44" s="80"/>
    </row>
    <row r="45" spans="1:9" ht="38.25">
      <c r="A45" s="67">
        <v>19</v>
      </c>
      <c r="B45" s="81" t="s">
        <v>7</v>
      </c>
      <c r="C45" s="108" t="s">
        <v>624</v>
      </c>
      <c r="D45" s="70">
        <v>4</v>
      </c>
      <c r="E45" s="31" t="s">
        <v>340</v>
      </c>
      <c r="F45" s="80">
        <v>0</v>
      </c>
      <c r="G45" s="80">
        <v>0</v>
      </c>
      <c r="H45" s="80">
        <f>ROUND(D45*F45,0)</f>
        <v>0</v>
      </c>
      <c r="I45" s="80">
        <f>ROUND(D45*G45,0)</f>
        <v>0</v>
      </c>
    </row>
    <row r="46" spans="1:9" ht="12.75">
      <c r="A46" s="67"/>
      <c r="B46" s="31"/>
      <c r="C46" s="52"/>
      <c r="E46" s="31"/>
      <c r="F46" s="68"/>
      <c r="G46" s="68"/>
      <c r="H46" s="80"/>
      <c r="I46" s="80"/>
    </row>
    <row r="47" spans="1:9" s="9" customFormat="1" ht="12.75">
      <c r="A47" s="7"/>
      <c r="B47" s="3"/>
      <c r="C47" s="3" t="s">
        <v>343</v>
      </c>
      <c r="D47" s="102"/>
      <c r="E47" s="3"/>
      <c r="F47" s="5"/>
      <c r="G47" s="5"/>
      <c r="H47" s="23">
        <f>ROUND(SUM(H2:H46),0)</f>
        <v>0</v>
      </c>
      <c r="I47" s="23">
        <f>ROUND(SUM(I2:I46),0)</f>
        <v>0</v>
      </c>
    </row>
    <row r="48" spans="1:9" ht="12.75">
      <c r="A48" s="67"/>
      <c r="B48" s="31"/>
      <c r="C48" s="31"/>
      <c r="E48" s="31"/>
      <c r="F48" s="68"/>
      <c r="G48" s="68"/>
      <c r="H48" s="80"/>
      <c r="I48" s="80"/>
    </row>
    <row r="49" spans="1:9" ht="12.75">
      <c r="A49" s="67"/>
      <c r="B49" s="31"/>
      <c r="C49" s="31"/>
      <c r="E49" s="31"/>
      <c r="F49" s="68"/>
      <c r="G49" s="68"/>
      <c r="H49" s="80"/>
      <c r="I49" s="8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5" r:id="rId1"/>
  <headerFooter alignWithMargins="0">
    <oddHeader>&amp;L&amp;"Times New Roman CE,Félkövér"&amp;10 Szigetelés I. ütem</oddHeader>
  </headerFooter>
  <rowBreaks count="1" manualBreakCount="1">
    <brk id="20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37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10.421875" style="1" customWidth="1"/>
    <col min="3" max="3" width="36.7109375" style="1" customWidth="1"/>
    <col min="4" max="4" width="7.7109375" style="68" customWidth="1"/>
    <col min="5" max="5" width="6.7109375" style="1" customWidth="1"/>
    <col min="6" max="7" width="8.28125" style="6" customWidth="1"/>
    <col min="8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89.25">
      <c r="A2" s="67">
        <v>1</v>
      </c>
      <c r="B2" s="31" t="s">
        <v>567</v>
      </c>
      <c r="C2" s="52" t="s">
        <v>568</v>
      </c>
      <c r="D2" s="68">
        <v>16.2</v>
      </c>
      <c r="E2" s="31" t="s">
        <v>399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27">
      <c r="A3" s="67"/>
      <c r="B3" s="31"/>
      <c r="C3" s="52" t="s">
        <v>571</v>
      </c>
      <c r="E3" s="31"/>
      <c r="F3" s="68"/>
      <c r="G3" s="68"/>
      <c r="H3" s="80"/>
      <c r="I3" s="80"/>
    </row>
    <row r="4" spans="1:9" ht="12.75">
      <c r="A4" s="67"/>
      <c r="B4" s="31"/>
      <c r="C4" s="31"/>
      <c r="E4" s="31"/>
      <c r="F4" s="68"/>
      <c r="G4" s="68"/>
      <c r="H4" s="80"/>
      <c r="I4" s="80"/>
    </row>
    <row r="5" spans="1:9" ht="76.5">
      <c r="A5" s="67">
        <v>2</v>
      </c>
      <c r="B5" s="31" t="s">
        <v>569</v>
      </c>
      <c r="C5" s="52" t="s">
        <v>570</v>
      </c>
      <c r="D5" s="68">
        <v>21.16</v>
      </c>
      <c r="E5" s="31" t="s">
        <v>347</v>
      </c>
      <c r="F5" s="80">
        <v>0</v>
      </c>
      <c r="G5" s="80">
        <v>0</v>
      </c>
      <c r="H5" s="80">
        <f>ROUND(D5*F5,0)</f>
        <v>0</v>
      </c>
      <c r="I5" s="80">
        <f>ROUND(D5*G5,0)</f>
        <v>0</v>
      </c>
    </row>
    <row r="6" spans="1:9" ht="12.75">
      <c r="A6" s="67"/>
      <c r="B6" s="31"/>
      <c r="C6" s="31"/>
      <c r="E6" s="31"/>
      <c r="F6" s="68"/>
      <c r="G6" s="68"/>
      <c r="H6" s="80"/>
      <c r="I6" s="80"/>
    </row>
    <row r="7" spans="1:9" s="9" customFormat="1" ht="12.75">
      <c r="A7" s="7"/>
      <c r="B7" s="3"/>
      <c r="C7" s="3" t="s">
        <v>343</v>
      </c>
      <c r="D7" s="5"/>
      <c r="E7" s="3"/>
      <c r="F7" s="5"/>
      <c r="G7" s="5"/>
      <c r="H7" s="23">
        <f>ROUND(SUM(H2:H6),0)</f>
        <v>0</v>
      </c>
      <c r="I7" s="23">
        <f>ROUND(SUM(I2:I6),0)</f>
        <v>0</v>
      </c>
    </row>
    <row r="8" spans="1:9" ht="12.75">
      <c r="A8" s="67"/>
      <c r="B8" s="31"/>
      <c r="C8" s="31"/>
      <c r="E8" s="31"/>
      <c r="F8" s="68"/>
      <c r="G8" s="68"/>
      <c r="H8" s="80"/>
      <c r="I8" s="80"/>
    </row>
    <row r="9" spans="1:9" ht="12.75">
      <c r="A9" s="67"/>
      <c r="B9" s="31"/>
      <c r="C9" s="31"/>
      <c r="E9" s="31"/>
      <c r="F9" s="68"/>
      <c r="G9" s="68"/>
      <c r="H9" s="80"/>
      <c r="I9" s="80"/>
    </row>
    <row r="10" spans="1:9" ht="12.75">
      <c r="A10" s="67"/>
      <c r="B10" s="31"/>
      <c r="C10" s="31"/>
      <c r="E10" s="31"/>
      <c r="F10" s="68"/>
      <c r="G10" s="68"/>
      <c r="H10" s="80"/>
      <c r="I10" s="80"/>
    </row>
    <row r="11" spans="1:9" ht="12.75">
      <c r="A11" s="67"/>
      <c r="B11" s="31"/>
      <c r="C11" s="31"/>
      <c r="E11" s="31"/>
      <c r="F11" s="68"/>
      <c r="G11" s="68"/>
      <c r="H11" s="80"/>
      <c r="I11" s="80"/>
    </row>
    <row r="12" spans="1:9" ht="12.75">
      <c r="A12" s="67"/>
      <c r="B12" s="31"/>
      <c r="C12" s="31"/>
      <c r="E12" s="31"/>
      <c r="F12" s="68"/>
      <c r="G12" s="68"/>
      <c r="H12" s="80"/>
      <c r="I12" s="80"/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ht="12.75">
      <c r="A14" s="67"/>
      <c r="B14" s="31"/>
      <c r="C14" s="31"/>
      <c r="E14" s="31"/>
      <c r="F14" s="68"/>
      <c r="G14" s="68"/>
      <c r="H14" s="80"/>
      <c r="I14" s="80"/>
    </row>
    <row r="15" spans="1:9" ht="12.75">
      <c r="A15" s="67"/>
      <c r="B15" s="31"/>
      <c r="C15" s="31"/>
      <c r="E15" s="31"/>
      <c r="F15" s="68"/>
      <c r="G15" s="68"/>
      <c r="H15" s="80"/>
      <c r="I15" s="80"/>
    </row>
    <row r="16" spans="1:9" ht="12.75">
      <c r="A16" s="67"/>
      <c r="B16" s="31"/>
      <c r="C16" s="31"/>
      <c r="E16" s="31"/>
      <c r="F16" s="68"/>
      <c r="G16" s="68"/>
      <c r="H16" s="80"/>
      <c r="I16" s="80"/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9" ht="12.75">
      <c r="A18" s="67"/>
      <c r="B18" s="31"/>
      <c r="C18" s="31"/>
      <c r="E18" s="31"/>
      <c r="F18" s="68"/>
      <c r="G18" s="68"/>
      <c r="H18" s="80"/>
      <c r="I18" s="80"/>
    </row>
    <row r="19" spans="1:9" ht="12.75">
      <c r="A19" s="67"/>
      <c r="B19" s="31"/>
      <c r="C19" s="31"/>
      <c r="E19" s="31"/>
      <c r="F19" s="68"/>
      <c r="G19" s="68"/>
      <c r="H19" s="80"/>
      <c r="I19" s="80"/>
    </row>
    <row r="20" spans="1:9" ht="12.75">
      <c r="A20" s="67"/>
      <c r="B20" s="31"/>
      <c r="C20" s="31"/>
      <c r="E20" s="31"/>
      <c r="F20" s="68"/>
      <c r="G20" s="68"/>
      <c r="H20" s="80"/>
      <c r="I20" s="80"/>
    </row>
    <row r="21" spans="1:9" ht="12.75">
      <c r="A21" s="67"/>
      <c r="B21" s="31"/>
      <c r="C21" s="31"/>
      <c r="E21" s="31"/>
      <c r="F21" s="68"/>
      <c r="G21" s="68"/>
      <c r="H21" s="80"/>
      <c r="I21" s="80"/>
    </row>
    <row r="22" spans="1:9" ht="12.75">
      <c r="A22" s="67"/>
      <c r="B22" s="31"/>
      <c r="C22" s="31"/>
      <c r="E22" s="31"/>
      <c r="F22" s="68"/>
      <c r="G22" s="68"/>
      <c r="H22" s="80"/>
      <c r="I22" s="80"/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ht="12.75">
      <c r="A24" s="67"/>
      <c r="B24" s="31"/>
      <c r="C24" s="31"/>
      <c r="E24" s="31"/>
      <c r="F24" s="68"/>
      <c r="G24" s="68"/>
      <c r="H24" s="80"/>
      <c r="I24" s="80"/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12.75">
      <c r="A27" s="67"/>
      <c r="B27" s="31"/>
      <c r="C27" s="31"/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12.75">
      <c r="A29" s="67"/>
      <c r="B29" s="31"/>
      <c r="C29" s="31"/>
      <c r="E29" s="31"/>
      <c r="F29" s="68"/>
      <c r="G29" s="68"/>
      <c r="H29" s="80"/>
      <c r="I29" s="80"/>
    </row>
    <row r="30" spans="1:9" ht="12.75">
      <c r="A30" s="67"/>
      <c r="B30" s="31"/>
      <c r="C30" s="31"/>
      <c r="E30" s="31"/>
      <c r="F30" s="68"/>
      <c r="G30" s="68"/>
      <c r="H30" s="80"/>
      <c r="I30" s="80"/>
    </row>
    <row r="31" spans="1:9" ht="12.75">
      <c r="A31" s="67"/>
      <c r="B31" s="31"/>
      <c r="C31" s="31"/>
      <c r="E31" s="31"/>
      <c r="F31" s="68"/>
      <c r="G31" s="68"/>
      <c r="H31" s="80"/>
      <c r="I31" s="80"/>
    </row>
    <row r="32" spans="1:9" ht="12.75">
      <c r="A32" s="67"/>
      <c r="B32" s="31"/>
      <c r="C32" s="31"/>
      <c r="E32" s="31"/>
      <c r="F32" s="68"/>
      <c r="G32" s="68"/>
      <c r="H32" s="80"/>
      <c r="I32" s="80"/>
    </row>
    <row r="33" spans="1:9" ht="12.75">
      <c r="A33" s="67"/>
      <c r="B33" s="31"/>
      <c r="C33" s="31"/>
      <c r="E33" s="31"/>
      <c r="F33" s="68"/>
      <c r="G33" s="68"/>
      <c r="H33" s="80"/>
      <c r="I33" s="80"/>
    </row>
    <row r="34" spans="1:9" ht="12.75">
      <c r="A34" s="67"/>
      <c r="B34" s="31"/>
      <c r="C34" s="31"/>
      <c r="E34" s="31"/>
      <c r="F34" s="68"/>
      <c r="G34" s="68"/>
      <c r="H34" s="80"/>
      <c r="I34" s="80"/>
    </row>
    <row r="35" spans="1:9" ht="12.75">
      <c r="A35" s="67"/>
      <c r="B35" s="31"/>
      <c r="C35" s="31"/>
      <c r="E35" s="31"/>
      <c r="F35" s="68"/>
      <c r="G35" s="68"/>
      <c r="H35" s="80"/>
      <c r="I35" s="80"/>
    </row>
    <row r="36" spans="1:9" ht="12.75">
      <c r="A36" s="67"/>
      <c r="B36" s="31"/>
      <c r="C36" s="31"/>
      <c r="E36" s="31"/>
      <c r="F36" s="68"/>
      <c r="G36" s="68"/>
      <c r="H36" s="80"/>
      <c r="I36" s="80"/>
    </row>
    <row r="37" spans="1:9" ht="12.75">
      <c r="A37" s="67"/>
      <c r="B37" s="31"/>
      <c r="C37" s="31"/>
      <c r="E37" s="31"/>
      <c r="F37" s="68"/>
      <c r="G37" s="68"/>
      <c r="H37" s="80"/>
      <c r="I37" s="80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6" r:id="rId1"/>
  <headerFooter alignWithMargins="0">
    <oddHeader>&amp;L&amp;"Times New Roman CE,bold"&amp;10 Kőburkolat készítése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75"/>
  <sheetViews>
    <sheetView view="pageBreakPreview" zoomScaleNormal="40" zoomScaleSheetLayoutView="100" workbookViewId="0" topLeftCell="A73">
      <selection activeCell="L8" sqref="L8"/>
    </sheetView>
  </sheetViews>
  <sheetFormatPr defaultColWidth="9.140625" defaultRowHeight="15"/>
  <cols>
    <col min="2" max="2" width="10.28125" style="0" customWidth="1"/>
    <col min="3" max="3" width="31.421875" style="0" customWidth="1"/>
    <col min="4" max="4" width="8.8515625" style="54" customWidth="1"/>
    <col min="7" max="7" width="11.57421875" style="0" bestFit="1" customWidth="1"/>
    <col min="8" max="8" width="11.28125" style="30" bestFit="1" customWidth="1"/>
    <col min="9" max="9" width="11.8515625" style="30" bestFit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51">
      <c r="A2" s="67">
        <v>1</v>
      </c>
      <c r="B2" s="31" t="s">
        <v>625</v>
      </c>
      <c r="C2" s="52" t="s">
        <v>626</v>
      </c>
      <c r="D2" s="68">
        <v>104</v>
      </c>
      <c r="E2" s="31" t="s">
        <v>399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5">
      <c r="A3" s="67"/>
      <c r="B3" s="31"/>
      <c r="C3" s="31"/>
      <c r="D3" s="68"/>
      <c r="E3" s="31"/>
      <c r="F3" s="54"/>
      <c r="G3" s="54"/>
      <c r="H3" s="82"/>
      <c r="I3" s="82"/>
    </row>
    <row r="4" spans="1:9" ht="38.25">
      <c r="A4" s="67">
        <v>2</v>
      </c>
      <c r="B4" s="31" t="s">
        <v>627</v>
      </c>
      <c r="C4" s="52" t="s">
        <v>628</v>
      </c>
      <c r="D4" s="68">
        <v>7</v>
      </c>
      <c r="E4" s="31" t="s">
        <v>340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5">
      <c r="A5" s="54"/>
      <c r="B5" s="54"/>
      <c r="C5" s="54"/>
      <c r="E5" s="54"/>
      <c r="F5" s="54"/>
      <c r="G5" s="54"/>
      <c r="H5" s="82"/>
      <c r="I5" s="82"/>
    </row>
    <row r="6" spans="1:9" ht="89.25">
      <c r="A6" s="67">
        <v>3</v>
      </c>
      <c r="B6" s="31" t="s">
        <v>629</v>
      </c>
      <c r="C6" s="52" t="s">
        <v>630</v>
      </c>
      <c r="D6" s="68">
        <v>64</v>
      </c>
      <c r="E6" s="31" t="s">
        <v>399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5">
      <c r="A7" s="67"/>
      <c r="B7" s="31"/>
      <c r="C7" s="31"/>
      <c r="D7" s="68"/>
      <c r="E7" s="31"/>
      <c r="F7" s="54"/>
      <c r="G7" s="54"/>
      <c r="H7" s="82"/>
      <c r="I7" s="82"/>
    </row>
    <row r="8" spans="1:9" ht="89.25">
      <c r="A8" s="67">
        <v>4</v>
      </c>
      <c r="B8" s="31" t="s">
        <v>631</v>
      </c>
      <c r="C8" s="52" t="s">
        <v>632</v>
      </c>
      <c r="D8" s="68">
        <v>135</v>
      </c>
      <c r="E8" s="31" t="s">
        <v>399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15">
      <c r="A9" s="67"/>
      <c r="B9" s="31"/>
      <c r="C9" s="31"/>
      <c r="D9" s="68"/>
      <c r="E9" s="31"/>
      <c r="F9" s="54"/>
      <c r="G9" s="54"/>
      <c r="H9" s="82"/>
      <c r="I9" s="82"/>
    </row>
    <row r="10" spans="1:9" ht="63.75">
      <c r="A10" s="67">
        <v>5</v>
      </c>
      <c r="B10" s="31" t="s">
        <v>633</v>
      </c>
      <c r="C10" s="52" t="s">
        <v>634</v>
      </c>
      <c r="D10" s="68">
        <v>24</v>
      </c>
      <c r="E10" s="31" t="s">
        <v>399</v>
      </c>
      <c r="F10" s="80">
        <v>0</v>
      </c>
      <c r="G10" s="80">
        <v>0</v>
      </c>
      <c r="H10" s="80">
        <f>ROUND(D10*F10,0)</f>
        <v>0</v>
      </c>
      <c r="I10" s="80">
        <f>ROUND(D10*G10,0)</f>
        <v>0</v>
      </c>
    </row>
    <row r="11" spans="1:9" ht="15">
      <c r="A11" s="67"/>
      <c r="B11" s="31"/>
      <c r="C11" s="31"/>
      <c r="D11" s="68"/>
      <c r="E11" s="31"/>
      <c r="F11" s="54"/>
      <c r="G11" s="54"/>
      <c r="H11" s="82"/>
      <c r="I11" s="82"/>
    </row>
    <row r="12" spans="1:9" ht="76.5">
      <c r="A12" s="67">
        <v>6</v>
      </c>
      <c r="B12" s="31" t="s">
        <v>635</v>
      </c>
      <c r="C12" s="52" t="s">
        <v>636</v>
      </c>
      <c r="D12" s="68">
        <v>18</v>
      </c>
      <c r="E12" s="31" t="s">
        <v>399</v>
      </c>
      <c r="F12" s="80">
        <v>0</v>
      </c>
      <c r="G12" s="80">
        <v>0</v>
      </c>
      <c r="H12" s="80">
        <f>ROUND(D12*F12,0)</f>
        <v>0</v>
      </c>
      <c r="I12" s="80">
        <f>ROUND(D12*G12,0)</f>
        <v>0</v>
      </c>
    </row>
    <row r="13" spans="1:9" ht="15">
      <c r="A13" s="67"/>
      <c r="B13" s="31"/>
      <c r="C13" s="31"/>
      <c r="D13" s="68"/>
      <c r="E13" s="31"/>
      <c r="F13" s="54"/>
      <c r="G13" s="54"/>
      <c r="H13" s="82"/>
      <c r="I13" s="82"/>
    </row>
    <row r="14" spans="1:9" ht="38.25">
      <c r="A14" s="67">
        <v>7</v>
      </c>
      <c r="B14" s="31" t="s">
        <v>637</v>
      </c>
      <c r="C14" s="52" t="s">
        <v>638</v>
      </c>
      <c r="D14" s="69">
        <v>48</v>
      </c>
      <c r="E14" s="83" t="s">
        <v>340</v>
      </c>
      <c r="F14" s="80">
        <v>0</v>
      </c>
      <c r="G14" s="80">
        <v>0</v>
      </c>
      <c r="H14" s="80">
        <f>ROUND(D14*F14,0)</f>
        <v>0</v>
      </c>
      <c r="I14" s="80">
        <f>ROUND(D14*G14,0)</f>
        <v>0</v>
      </c>
    </row>
    <row r="15" spans="1:9" ht="15">
      <c r="A15" s="67"/>
      <c r="B15" s="31"/>
      <c r="C15" s="31"/>
      <c r="D15" s="68"/>
      <c r="E15" s="31"/>
      <c r="F15" s="54"/>
      <c r="G15" s="54"/>
      <c r="H15" s="82"/>
      <c r="I15" s="82"/>
    </row>
    <row r="16" spans="1:9" ht="114.75">
      <c r="A16" s="67">
        <v>8</v>
      </c>
      <c r="B16" s="31" t="s">
        <v>639</v>
      </c>
      <c r="C16" s="52" t="s">
        <v>640</v>
      </c>
      <c r="D16" s="68">
        <v>31</v>
      </c>
      <c r="E16" s="31" t="s">
        <v>340</v>
      </c>
      <c r="F16" s="80">
        <v>0</v>
      </c>
      <c r="G16" s="80">
        <v>0</v>
      </c>
      <c r="H16" s="80">
        <f>ROUND(D16*F16,0)</f>
        <v>0</v>
      </c>
      <c r="I16" s="80">
        <f>ROUND(D16*G16,0)</f>
        <v>0</v>
      </c>
    </row>
    <row r="17" spans="1:9" ht="38.25">
      <c r="A17" s="67"/>
      <c r="B17" s="31"/>
      <c r="C17" s="52" t="s">
        <v>641</v>
      </c>
      <c r="D17" s="68"/>
      <c r="E17" s="31"/>
      <c r="F17" s="54"/>
      <c r="G17" s="54"/>
      <c r="H17" s="82"/>
      <c r="I17" s="82"/>
    </row>
    <row r="18" spans="1:9" ht="15">
      <c r="A18" s="67"/>
      <c r="B18" s="31"/>
      <c r="C18" s="31"/>
      <c r="D18" s="68"/>
      <c r="E18" s="31"/>
      <c r="F18" s="54"/>
      <c r="G18" s="54"/>
      <c r="H18" s="82"/>
      <c r="I18" s="82"/>
    </row>
    <row r="19" spans="1:9" ht="89.25">
      <c r="A19" s="67">
        <v>9</v>
      </c>
      <c r="B19" s="31" t="s">
        <v>642</v>
      </c>
      <c r="C19" s="52" t="s">
        <v>643</v>
      </c>
      <c r="D19" s="68">
        <v>23</v>
      </c>
      <c r="E19" s="31" t="s">
        <v>399</v>
      </c>
      <c r="F19" s="80">
        <v>0</v>
      </c>
      <c r="G19" s="80">
        <v>0</v>
      </c>
      <c r="H19" s="80">
        <f>ROUND(D19*F19,0)</f>
        <v>0</v>
      </c>
      <c r="I19" s="80">
        <f>ROUND(D19*G19,0)</f>
        <v>0</v>
      </c>
    </row>
    <row r="20" spans="1:9" ht="15">
      <c r="A20" s="67"/>
      <c r="B20" s="31"/>
      <c r="C20" s="52" t="s">
        <v>644</v>
      </c>
      <c r="D20" s="68"/>
      <c r="E20" s="31"/>
      <c r="F20" s="54"/>
      <c r="G20" s="54"/>
      <c r="H20" s="82"/>
      <c r="I20" s="82"/>
    </row>
    <row r="21" spans="1:9" ht="15">
      <c r="A21" s="67"/>
      <c r="B21" s="31"/>
      <c r="C21" s="31"/>
      <c r="D21" s="68"/>
      <c r="E21" s="31"/>
      <c r="F21" s="54"/>
      <c r="G21" s="54"/>
      <c r="H21" s="82"/>
      <c r="I21" s="82"/>
    </row>
    <row r="22" spans="1:9" ht="89.25">
      <c r="A22" s="67">
        <v>10</v>
      </c>
      <c r="B22" s="31" t="s">
        <v>645</v>
      </c>
      <c r="C22" s="52" t="s">
        <v>646</v>
      </c>
      <c r="D22" s="68">
        <v>28</v>
      </c>
      <c r="E22" s="31" t="s">
        <v>399</v>
      </c>
      <c r="F22" s="80">
        <v>0</v>
      </c>
      <c r="G22" s="80">
        <v>0</v>
      </c>
      <c r="H22" s="80">
        <f>ROUND(D22*F22,0)</f>
        <v>0</v>
      </c>
      <c r="I22" s="80">
        <f>ROUND(D22*G22,0)</f>
        <v>0</v>
      </c>
    </row>
    <row r="23" spans="1:9" ht="15">
      <c r="A23" s="67"/>
      <c r="B23" s="31"/>
      <c r="C23" s="52" t="s">
        <v>647</v>
      </c>
      <c r="D23" s="68"/>
      <c r="E23" s="31"/>
      <c r="F23" s="54"/>
      <c r="G23" s="54"/>
      <c r="H23" s="82"/>
      <c r="I23" s="82"/>
    </row>
    <row r="24" spans="1:9" ht="15">
      <c r="A24" s="67"/>
      <c r="B24" s="31"/>
      <c r="C24" s="31"/>
      <c r="D24" s="68"/>
      <c r="E24" s="31"/>
      <c r="F24" s="54"/>
      <c r="G24" s="54"/>
      <c r="H24" s="82"/>
      <c r="I24" s="82"/>
    </row>
    <row r="25" spans="1:9" ht="117.75">
      <c r="A25" s="67">
        <v>11</v>
      </c>
      <c r="B25" s="31" t="s">
        <v>648</v>
      </c>
      <c r="C25" s="52" t="s">
        <v>649</v>
      </c>
      <c r="D25" s="68">
        <v>54</v>
      </c>
      <c r="E25" s="31" t="s">
        <v>399</v>
      </c>
      <c r="F25" s="80">
        <v>0</v>
      </c>
      <c r="G25" s="80">
        <v>0</v>
      </c>
      <c r="H25" s="80">
        <f>ROUND(D25*F25,0)</f>
        <v>0</v>
      </c>
      <c r="I25" s="80">
        <f>ROUND(D25*G25,0)</f>
        <v>0</v>
      </c>
    </row>
    <row r="26" spans="1:9" ht="28.5">
      <c r="A26" s="67"/>
      <c r="B26" s="31"/>
      <c r="C26" s="52" t="s">
        <v>650</v>
      </c>
      <c r="D26" s="68"/>
      <c r="E26" s="31"/>
      <c r="F26" s="54"/>
      <c r="G26" s="54"/>
      <c r="H26" s="82"/>
      <c r="I26" s="82"/>
    </row>
    <row r="27" spans="1:9" ht="15">
      <c r="A27" s="67"/>
      <c r="B27" s="31"/>
      <c r="C27" s="31"/>
      <c r="D27" s="68"/>
      <c r="E27" s="31"/>
      <c r="F27" s="54"/>
      <c r="G27" s="54"/>
      <c r="H27" s="82"/>
      <c r="I27" s="82"/>
    </row>
    <row r="28" spans="1:9" ht="117.75">
      <c r="A28" s="67">
        <v>12</v>
      </c>
      <c r="B28" s="31" t="s">
        <v>651</v>
      </c>
      <c r="C28" s="52" t="s">
        <v>652</v>
      </c>
      <c r="D28" s="68">
        <v>78</v>
      </c>
      <c r="E28" s="31" t="s">
        <v>399</v>
      </c>
      <c r="F28" s="80">
        <v>0</v>
      </c>
      <c r="G28" s="80">
        <v>0</v>
      </c>
      <c r="H28" s="80">
        <f>ROUND(D28*F28,0)</f>
        <v>0</v>
      </c>
      <c r="I28" s="80">
        <f>ROUND(D28*G28,0)</f>
        <v>0</v>
      </c>
    </row>
    <row r="29" spans="1:9" ht="28.5">
      <c r="A29" s="67"/>
      <c r="B29" s="31"/>
      <c r="C29" s="52" t="s">
        <v>653</v>
      </c>
      <c r="D29" s="68"/>
      <c r="E29" s="31"/>
      <c r="F29" s="54"/>
      <c r="G29" s="54"/>
      <c r="H29" s="82"/>
      <c r="I29" s="82"/>
    </row>
    <row r="30" spans="1:9" ht="15">
      <c r="A30" s="67"/>
      <c r="B30" s="31"/>
      <c r="C30" s="31"/>
      <c r="D30" s="68"/>
      <c r="E30" s="31"/>
      <c r="F30" s="54"/>
      <c r="G30" s="54"/>
      <c r="H30" s="82"/>
      <c r="I30" s="82"/>
    </row>
    <row r="31" spans="1:9" ht="92.25">
      <c r="A31" s="67">
        <v>13</v>
      </c>
      <c r="B31" s="31" t="s">
        <v>654</v>
      </c>
      <c r="C31" s="52" t="s">
        <v>655</v>
      </c>
      <c r="D31" s="68">
        <v>32</v>
      </c>
      <c r="E31" s="31" t="s">
        <v>399</v>
      </c>
      <c r="F31" s="80">
        <v>0</v>
      </c>
      <c r="G31" s="80">
        <v>0</v>
      </c>
      <c r="H31" s="80">
        <f>ROUND(D31*F31,0)</f>
        <v>0</v>
      </c>
      <c r="I31" s="80">
        <f>ROUND(D31*G31,0)</f>
        <v>0</v>
      </c>
    </row>
    <row r="32" spans="1:9" ht="41.25">
      <c r="A32" s="67"/>
      <c r="B32" s="31"/>
      <c r="C32" s="52" t="s">
        <v>656</v>
      </c>
      <c r="D32" s="68"/>
      <c r="E32" s="31"/>
      <c r="F32" s="54"/>
      <c r="G32" s="54"/>
      <c r="H32" s="82"/>
      <c r="I32" s="82"/>
    </row>
    <row r="33" spans="1:9" ht="15">
      <c r="A33" s="67"/>
      <c r="B33" s="31"/>
      <c r="C33" s="31"/>
      <c r="D33" s="68"/>
      <c r="E33" s="31"/>
      <c r="F33" s="54"/>
      <c r="G33" s="54"/>
      <c r="H33" s="82"/>
      <c r="I33" s="82"/>
    </row>
    <row r="34" spans="1:9" ht="92.25">
      <c r="A34" s="67">
        <v>14</v>
      </c>
      <c r="B34" s="31" t="s">
        <v>657</v>
      </c>
      <c r="C34" s="52" t="s">
        <v>655</v>
      </c>
      <c r="D34" s="68">
        <v>8</v>
      </c>
      <c r="E34" s="31" t="s">
        <v>399</v>
      </c>
      <c r="F34" s="80">
        <v>0</v>
      </c>
      <c r="G34" s="80">
        <v>0</v>
      </c>
      <c r="H34" s="80">
        <f>ROUND(D34*F34,0)</f>
        <v>0</v>
      </c>
      <c r="I34" s="80">
        <f>ROUND(D34*G34,0)</f>
        <v>0</v>
      </c>
    </row>
    <row r="35" spans="1:9" ht="41.25">
      <c r="A35" s="67"/>
      <c r="B35" s="31"/>
      <c r="C35" s="52" t="s">
        <v>658</v>
      </c>
      <c r="D35" s="68"/>
      <c r="E35" s="31"/>
      <c r="F35" s="54"/>
      <c r="G35" s="54"/>
      <c r="H35" s="82"/>
      <c r="I35" s="82"/>
    </row>
    <row r="36" spans="1:9" ht="15">
      <c r="A36" s="67"/>
      <c r="B36" s="31"/>
      <c r="C36" s="31"/>
      <c r="D36" s="68"/>
      <c r="E36" s="31"/>
      <c r="F36" s="54"/>
      <c r="G36" s="54"/>
      <c r="H36" s="82"/>
      <c r="I36" s="82"/>
    </row>
    <row r="37" spans="1:9" ht="92.25">
      <c r="A37" s="67">
        <v>15</v>
      </c>
      <c r="B37" s="31" t="s">
        <v>659</v>
      </c>
      <c r="C37" s="52" t="s">
        <v>655</v>
      </c>
      <c r="D37" s="68">
        <v>283</v>
      </c>
      <c r="E37" s="31" t="s">
        <v>399</v>
      </c>
      <c r="F37" s="80">
        <v>0</v>
      </c>
      <c r="G37" s="80">
        <v>0</v>
      </c>
      <c r="H37" s="80">
        <f>ROUND(D37*F37,0)</f>
        <v>0</v>
      </c>
      <c r="I37" s="80">
        <f>ROUND(D37*G37,0)</f>
        <v>0</v>
      </c>
    </row>
    <row r="38" spans="1:9" ht="28.5">
      <c r="A38" s="67"/>
      <c r="B38" s="31"/>
      <c r="C38" s="52" t="s">
        <v>660</v>
      </c>
      <c r="D38" s="68"/>
      <c r="E38" s="31"/>
      <c r="F38" s="54"/>
      <c r="G38" s="54"/>
      <c r="H38" s="82"/>
      <c r="I38" s="82"/>
    </row>
    <row r="39" spans="1:9" ht="15">
      <c r="A39" s="67"/>
      <c r="B39" s="31"/>
      <c r="C39" s="31"/>
      <c r="D39" s="68"/>
      <c r="E39" s="31"/>
      <c r="F39" s="54"/>
      <c r="G39" s="54"/>
      <c r="H39" s="82"/>
      <c r="I39" s="82"/>
    </row>
    <row r="40" spans="1:9" ht="92.25">
      <c r="A40" s="67">
        <v>16</v>
      </c>
      <c r="B40" s="31" t="s">
        <v>661</v>
      </c>
      <c r="C40" s="52" t="s">
        <v>655</v>
      </c>
      <c r="D40" s="68">
        <v>248</v>
      </c>
      <c r="E40" s="31" t="s">
        <v>399</v>
      </c>
      <c r="F40" s="80">
        <v>0</v>
      </c>
      <c r="G40" s="80">
        <v>0</v>
      </c>
      <c r="H40" s="80">
        <f>ROUND(D40*F40,0)</f>
        <v>0</v>
      </c>
      <c r="I40" s="80">
        <f>ROUND(D40*G40,0)</f>
        <v>0</v>
      </c>
    </row>
    <row r="41" spans="1:9" ht="28.5">
      <c r="A41" s="67"/>
      <c r="B41" s="31"/>
      <c r="C41" s="52" t="s">
        <v>662</v>
      </c>
      <c r="D41" s="68"/>
      <c r="E41" s="31"/>
      <c r="F41" s="54"/>
      <c r="G41" s="54"/>
      <c r="H41" s="82"/>
      <c r="I41" s="82"/>
    </row>
    <row r="42" spans="1:9" ht="15">
      <c r="A42" s="67"/>
      <c r="B42" s="31"/>
      <c r="C42" s="31"/>
      <c r="D42" s="68"/>
      <c r="E42" s="31"/>
      <c r="F42" s="54"/>
      <c r="G42" s="54"/>
      <c r="H42" s="82"/>
      <c r="I42" s="82"/>
    </row>
    <row r="43" spans="1:9" ht="92.25">
      <c r="A43" s="67">
        <v>17</v>
      </c>
      <c r="B43" s="31" t="s">
        <v>663</v>
      </c>
      <c r="C43" s="52" t="s">
        <v>655</v>
      </c>
      <c r="D43" s="68">
        <v>76</v>
      </c>
      <c r="E43" s="31" t="s">
        <v>399</v>
      </c>
      <c r="F43" s="80">
        <v>0</v>
      </c>
      <c r="G43" s="80">
        <v>0</v>
      </c>
      <c r="H43" s="80">
        <f>ROUND(D43*F43,0)</f>
        <v>0</v>
      </c>
      <c r="I43" s="80">
        <f>ROUND(D43*G43,0)</f>
        <v>0</v>
      </c>
    </row>
    <row r="44" spans="1:9" ht="28.5">
      <c r="A44" s="67"/>
      <c r="B44" s="31"/>
      <c r="C44" s="52" t="s">
        <v>664</v>
      </c>
      <c r="D44" s="68"/>
      <c r="E44" s="31"/>
      <c r="F44" s="54"/>
      <c r="G44" s="54"/>
      <c r="H44" s="82"/>
      <c r="I44" s="82"/>
    </row>
    <row r="45" spans="1:9" ht="15">
      <c r="A45" s="67"/>
      <c r="B45" s="31"/>
      <c r="C45" s="31"/>
      <c r="D45" s="68"/>
      <c r="E45" s="31"/>
      <c r="F45" s="54"/>
      <c r="G45" s="54"/>
      <c r="H45" s="82"/>
      <c r="I45" s="82"/>
    </row>
    <row r="46" spans="1:9" ht="92.25">
      <c r="A46" s="67">
        <v>18</v>
      </c>
      <c r="B46" s="31" t="s">
        <v>665</v>
      </c>
      <c r="C46" s="52" t="s">
        <v>655</v>
      </c>
      <c r="D46" s="68">
        <v>46</v>
      </c>
      <c r="E46" s="31" t="s">
        <v>399</v>
      </c>
      <c r="F46" s="80">
        <v>0</v>
      </c>
      <c r="G46" s="80">
        <v>0</v>
      </c>
      <c r="H46" s="80">
        <f>ROUND(D46*F46,0)</f>
        <v>0</v>
      </c>
      <c r="I46" s="80">
        <f>ROUND(D46*G46,0)</f>
        <v>0</v>
      </c>
    </row>
    <row r="47" spans="1:9" ht="28.5">
      <c r="A47" s="67"/>
      <c r="B47" s="31"/>
      <c r="C47" s="52" t="s">
        <v>666</v>
      </c>
      <c r="D47" s="68"/>
      <c r="E47" s="31"/>
      <c r="F47" s="54"/>
      <c r="G47" s="54"/>
      <c r="H47" s="82"/>
      <c r="I47" s="82"/>
    </row>
    <row r="48" spans="1:9" ht="15">
      <c r="A48" s="67"/>
      <c r="B48" s="31"/>
      <c r="C48" s="31"/>
      <c r="D48" s="68"/>
      <c r="E48" s="31"/>
      <c r="F48" s="54"/>
      <c r="G48" s="54"/>
      <c r="H48" s="82"/>
      <c r="I48" s="82"/>
    </row>
    <row r="49" spans="1:9" ht="38.25">
      <c r="A49" s="67">
        <v>19</v>
      </c>
      <c r="B49" s="31" t="s">
        <v>667</v>
      </c>
      <c r="C49" s="52" t="s">
        <v>668</v>
      </c>
      <c r="D49" s="68">
        <v>18</v>
      </c>
      <c r="E49" s="31" t="s">
        <v>340</v>
      </c>
      <c r="F49" s="80">
        <v>0</v>
      </c>
      <c r="G49" s="80">
        <v>0</v>
      </c>
      <c r="H49" s="80">
        <f>ROUND(D49*F49,0)</f>
        <v>0</v>
      </c>
      <c r="I49" s="80">
        <f>ROUND(D49*G49,0)</f>
        <v>0</v>
      </c>
    </row>
    <row r="50" spans="1:9" ht="15">
      <c r="A50" s="67"/>
      <c r="B50" s="31"/>
      <c r="C50" s="31"/>
      <c r="D50" s="68"/>
      <c r="E50" s="31"/>
      <c r="F50" s="54"/>
      <c r="G50" s="54"/>
      <c r="H50" s="82"/>
      <c r="I50" s="82"/>
    </row>
    <row r="51" spans="1:9" ht="38.25">
      <c r="A51" s="67">
        <v>20</v>
      </c>
      <c r="B51" s="31" t="s">
        <v>669</v>
      </c>
      <c r="C51" s="52" t="s">
        <v>670</v>
      </c>
      <c r="D51" s="68">
        <v>2</v>
      </c>
      <c r="E51" s="31" t="s">
        <v>340</v>
      </c>
      <c r="F51" s="80">
        <v>0</v>
      </c>
      <c r="G51" s="80">
        <v>0</v>
      </c>
      <c r="H51" s="80">
        <f>ROUND(D51*F51,0)</f>
        <v>0</v>
      </c>
      <c r="I51" s="80">
        <f>ROUND(D51*G51,0)</f>
        <v>0</v>
      </c>
    </row>
    <row r="52" spans="1:9" ht="15">
      <c r="A52" s="67"/>
      <c r="B52" s="31"/>
      <c r="C52" s="31"/>
      <c r="D52" s="68"/>
      <c r="E52" s="31"/>
      <c r="F52" s="54"/>
      <c r="G52" s="54"/>
      <c r="H52" s="82"/>
      <c r="I52" s="82"/>
    </row>
    <row r="53" spans="1:9" ht="79.5">
      <c r="A53" s="33">
        <v>21</v>
      </c>
      <c r="B53" s="34" t="s">
        <v>671</v>
      </c>
      <c r="C53" s="35" t="s">
        <v>672</v>
      </c>
      <c r="D53" s="36">
        <v>1</v>
      </c>
      <c r="E53" s="31" t="s">
        <v>340</v>
      </c>
      <c r="F53" s="80">
        <v>0</v>
      </c>
      <c r="G53" s="80">
        <v>0</v>
      </c>
      <c r="H53" s="80">
        <f>ROUND(D53*F53,0)</f>
        <v>0</v>
      </c>
      <c r="I53" s="80">
        <f>ROUND(D53*G53,0)</f>
        <v>0</v>
      </c>
    </row>
    <row r="54" spans="1:9" ht="15">
      <c r="A54" s="67"/>
      <c r="B54" s="31"/>
      <c r="C54" s="31"/>
      <c r="D54" s="68"/>
      <c r="E54" s="31"/>
      <c r="F54" s="54"/>
      <c r="G54" s="54"/>
      <c r="H54" s="82"/>
      <c r="I54" s="82"/>
    </row>
    <row r="55" spans="1:9" ht="38.25">
      <c r="A55" s="67">
        <v>22</v>
      </c>
      <c r="B55" s="31" t="s">
        <v>673</v>
      </c>
      <c r="C55" s="52" t="s">
        <v>674</v>
      </c>
      <c r="D55" s="68">
        <v>15</v>
      </c>
      <c r="E55" s="31" t="s">
        <v>399</v>
      </c>
      <c r="F55" s="80">
        <v>0</v>
      </c>
      <c r="G55" s="80">
        <v>0</v>
      </c>
      <c r="H55" s="80">
        <f>ROUND(D55*F55,0)</f>
        <v>0</v>
      </c>
      <c r="I55" s="80">
        <f>ROUND(D55*G55,0)</f>
        <v>0</v>
      </c>
    </row>
    <row r="56" spans="1:9" ht="15">
      <c r="A56" s="67"/>
      <c r="B56" s="31"/>
      <c r="C56" s="31"/>
      <c r="D56" s="68"/>
      <c r="E56" s="31"/>
      <c r="F56" s="54"/>
      <c r="G56" s="54"/>
      <c r="H56" s="82"/>
      <c r="I56" s="82"/>
    </row>
    <row r="57" spans="1:9" ht="38.25">
      <c r="A57" s="67">
        <v>23</v>
      </c>
      <c r="B57" s="31" t="s">
        <v>675</v>
      </c>
      <c r="C57" s="52" t="s">
        <v>676</v>
      </c>
      <c r="D57" s="68">
        <v>15</v>
      </c>
      <c r="E57" s="31" t="s">
        <v>677</v>
      </c>
      <c r="F57" s="80">
        <v>0</v>
      </c>
      <c r="G57" s="80">
        <v>0</v>
      </c>
      <c r="H57" s="80">
        <f>ROUND(D57*F57,0)</f>
        <v>0</v>
      </c>
      <c r="I57" s="80">
        <f>ROUND(D57*G57,0)</f>
        <v>0</v>
      </c>
    </row>
    <row r="58" spans="1:9" ht="15">
      <c r="A58" s="67"/>
      <c r="B58" s="31"/>
      <c r="C58" s="31"/>
      <c r="D58" s="68"/>
      <c r="E58" s="31"/>
      <c r="F58" s="54"/>
      <c r="G58" s="54"/>
      <c r="H58" s="82"/>
      <c r="I58" s="82"/>
    </row>
    <row r="59" spans="1:9" ht="38.25">
      <c r="A59" s="67">
        <v>24</v>
      </c>
      <c r="B59" s="31" t="s">
        <v>678</v>
      </c>
      <c r="C59" s="52" t="s">
        <v>679</v>
      </c>
      <c r="D59" s="68">
        <v>100</v>
      </c>
      <c r="E59" s="31" t="s">
        <v>340</v>
      </c>
      <c r="F59" s="80">
        <v>0</v>
      </c>
      <c r="G59" s="80">
        <v>0</v>
      </c>
      <c r="H59" s="80">
        <f>ROUND(D59*F59,0)</f>
        <v>0</v>
      </c>
      <c r="I59" s="80">
        <f>ROUND(D59*G59,0)</f>
        <v>0</v>
      </c>
    </row>
    <row r="60" spans="1:9" ht="15">
      <c r="A60" s="67"/>
      <c r="B60" s="31"/>
      <c r="C60" s="31"/>
      <c r="D60" s="68"/>
      <c r="E60" s="31"/>
      <c r="F60" s="54"/>
      <c r="G60" s="54"/>
      <c r="H60" s="82"/>
      <c r="I60" s="82"/>
    </row>
    <row r="61" spans="1:9" ht="89.25">
      <c r="A61" s="67">
        <v>25</v>
      </c>
      <c r="B61" s="31" t="s">
        <v>680</v>
      </c>
      <c r="C61" s="52" t="s">
        <v>8</v>
      </c>
      <c r="D61" s="68">
        <v>1</v>
      </c>
      <c r="E61" s="31" t="s">
        <v>340</v>
      </c>
      <c r="F61" s="80">
        <v>0</v>
      </c>
      <c r="G61" s="80">
        <v>0</v>
      </c>
      <c r="H61" s="80">
        <f>ROUND(D61*F61,0)</f>
        <v>0</v>
      </c>
      <c r="I61" s="80">
        <f>ROUND(D61*G61,0)</f>
        <v>0</v>
      </c>
    </row>
    <row r="62" spans="1:9" ht="15">
      <c r="A62" s="67"/>
      <c r="B62" s="31"/>
      <c r="C62" s="31"/>
      <c r="D62" s="68"/>
      <c r="E62" s="31"/>
      <c r="F62" s="54"/>
      <c r="G62" s="54"/>
      <c r="H62" s="82"/>
      <c r="I62" s="82"/>
    </row>
    <row r="63" spans="1:9" ht="89.25">
      <c r="A63" s="67">
        <v>26</v>
      </c>
      <c r="B63" s="31" t="s">
        <v>9</v>
      </c>
      <c r="C63" s="52" t="s">
        <v>10</v>
      </c>
      <c r="D63" s="68">
        <v>1</v>
      </c>
      <c r="E63" s="31" t="s">
        <v>340</v>
      </c>
      <c r="F63" s="80">
        <v>0</v>
      </c>
      <c r="G63" s="80">
        <v>0</v>
      </c>
      <c r="H63" s="80">
        <f>ROUND(D63*F63,0)</f>
        <v>0</v>
      </c>
      <c r="I63" s="80">
        <f>ROUND(D63*G63,0)</f>
        <v>0</v>
      </c>
    </row>
    <row r="64" spans="1:9" ht="15">
      <c r="A64" s="67"/>
      <c r="B64" s="31"/>
      <c r="C64" s="31"/>
      <c r="D64" s="68"/>
      <c r="E64" s="31"/>
      <c r="F64" s="54"/>
      <c r="G64" s="54"/>
      <c r="H64" s="82"/>
      <c r="I64" s="82"/>
    </row>
    <row r="65" spans="1:9" ht="89.25">
      <c r="A65" s="67">
        <v>27</v>
      </c>
      <c r="B65" s="31" t="s">
        <v>11</v>
      </c>
      <c r="C65" s="52" t="s">
        <v>12</v>
      </c>
      <c r="D65" s="68">
        <v>2</v>
      </c>
      <c r="E65" s="31" t="s">
        <v>340</v>
      </c>
      <c r="F65" s="80">
        <v>0</v>
      </c>
      <c r="G65" s="80">
        <v>0</v>
      </c>
      <c r="H65" s="80">
        <f>ROUND(D65*F65,0)</f>
        <v>0</v>
      </c>
      <c r="I65" s="80">
        <f>ROUND(D65*G65,0)</f>
        <v>0</v>
      </c>
    </row>
    <row r="66" spans="1:9" ht="15">
      <c r="A66" s="67"/>
      <c r="B66" s="31"/>
      <c r="C66" s="31"/>
      <c r="D66" s="68"/>
      <c r="E66" s="31"/>
      <c r="F66" s="54"/>
      <c r="G66" s="54"/>
      <c r="H66" s="82"/>
      <c r="I66" s="82"/>
    </row>
    <row r="67" spans="1:9" ht="76.5">
      <c r="A67" s="67">
        <v>28</v>
      </c>
      <c r="B67" s="31" t="s">
        <v>13</v>
      </c>
      <c r="C67" s="52" t="s">
        <v>14</v>
      </c>
      <c r="D67" s="68">
        <v>1</v>
      </c>
      <c r="E67" s="31" t="s">
        <v>340</v>
      </c>
      <c r="F67" s="80">
        <v>0</v>
      </c>
      <c r="G67" s="80">
        <v>0</v>
      </c>
      <c r="H67" s="80">
        <f>ROUND(D67*F67,0)</f>
        <v>0</v>
      </c>
      <c r="I67" s="80">
        <f>ROUND(D67*G67,0)</f>
        <v>0</v>
      </c>
    </row>
    <row r="68" spans="1:9" ht="15">
      <c r="A68" s="67"/>
      <c r="B68" s="31"/>
      <c r="C68" s="31"/>
      <c r="D68" s="68"/>
      <c r="E68" s="31"/>
      <c r="F68" s="54"/>
      <c r="G68" s="54"/>
      <c r="H68" s="82"/>
      <c r="I68" s="82"/>
    </row>
    <row r="69" spans="1:9" ht="89.25">
      <c r="A69" s="67">
        <v>29</v>
      </c>
      <c r="B69" s="31" t="s">
        <v>15</v>
      </c>
      <c r="C69" s="52" t="s">
        <v>16</v>
      </c>
      <c r="D69" s="68">
        <v>1</v>
      </c>
      <c r="E69" s="31" t="s">
        <v>340</v>
      </c>
      <c r="F69" s="80">
        <v>0</v>
      </c>
      <c r="G69" s="80">
        <v>0</v>
      </c>
      <c r="H69" s="80">
        <f>ROUND(D69*F69,0)</f>
        <v>0</v>
      </c>
      <c r="I69" s="80">
        <f>ROUND(D69*G69,0)</f>
        <v>0</v>
      </c>
    </row>
    <row r="70" spans="1:9" ht="15">
      <c r="A70" s="67"/>
      <c r="B70" s="31"/>
      <c r="C70" s="31"/>
      <c r="D70" s="68"/>
      <c r="E70" s="31"/>
      <c r="F70" s="54"/>
      <c r="G70" s="54"/>
      <c r="H70" s="82"/>
      <c r="I70" s="82"/>
    </row>
    <row r="71" spans="1:9" ht="89.25">
      <c r="A71" s="67">
        <v>30</v>
      </c>
      <c r="B71" s="31" t="s">
        <v>17</v>
      </c>
      <c r="C71" s="52" t="s">
        <v>18</v>
      </c>
      <c r="D71" s="68">
        <v>17</v>
      </c>
      <c r="E71" s="31" t="s">
        <v>340</v>
      </c>
      <c r="F71" s="80">
        <v>0</v>
      </c>
      <c r="G71" s="80">
        <v>0</v>
      </c>
      <c r="H71" s="80">
        <f>ROUND(D71*F71,0)</f>
        <v>0</v>
      </c>
      <c r="I71" s="80">
        <f>ROUND(D71*G71,0)</f>
        <v>0</v>
      </c>
    </row>
    <row r="72" spans="1:9" ht="15">
      <c r="A72" s="67"/>
      <c r="B72" s="31"/>
      <c r="C72" s="31"/>
      <c r="D72" s="68"/>
      <c r="E72" s="31"/>
      <c r="F72" s="54"/>
      <c r="G72" s="54"/>
      <c r="H72" s="82"/>
      <c r="I72" s="82"/>
    </row>
    <row r="73" spans="1:9" ht="89.25">
      <c r="A73" s="67">
        <v>31</v>
      </c>
      <c r="B73" s="31" t="s">
        <v>19</v>
      </c>
      <c r="C73" s="52" t="s">
        <v>20</v>
      </c>
      <c r="D73" s="68">
        <v>10</v>
      </c>
      <c r="E73" s="31" t="s">
        <v>340</v>
      </c>
      <c r="F73" s="80">
        <v>0</v>
      </c>
      <c r="G73" s="80">
        <v>0</v>
      </c>
      <c r="H73" s="80">
        <f>ROUND(D73*F73,0)</f>
        <v>0</v>
      </c>
      <c r="I73" s="80">
        <f>ROUND(D73*G73,0)</f>
        <v>0</v>
      </c>
    </row>
    <row r="74" spans="1:9" ht="15">
      <c r="A74" s="67"/>
      <c r="B74" s="31"/>
      <c r="C74" s="31"/>
      <c r="D74" s="68"/>
      <c r="E74" s="31"/>
      <c r="F74" s="54"/>
      <c r="G74" s="54"/>
      <c r="H74" s="82"/>
      <c r="I74" s="82"/>
    </row>
    <row r="75" spans="1:9" ht="76.5">
      <c r="A75" s="67">
        <v>32</v>
      </c>
      <c r="B75" s="31" t="s">
        <v>21</v>
      </c>
      <c r="C75" s="52" t="s">
        <v>22</v>
      </c>
      <c r="D75" s="68">
        <v>8</v>
      </c>
      <c r="E75" s="31" t="s">
        <v>340</v>
      </c>
      <c r="F75" s="80">
        <v>0</v>
      </c>
      <c r="G75" s="80">
        <v>0</v>
      </c>
      <c r="H75" s="80">
        <f>ROUND(D75*F75,0)</f>
        <v>0</v>
      </c>
      <c r="I75" s="80">
        <f>ROUND(D75*G75,0)</f>
        <v>0</v>
      </c>
    </row>
    <row r="76" spans="1:9" ht="15">
      <c r="A76" s="67"/>
      <c r="B76" s="31"/>
      <c r="C76" s="31"/>
      <c r="D76" s="68"/>
      <c r="E76" s="31"/>
      <c r="F76" s="54"/>
      <c r="G76" s="54"/>
      <c r="H76" s="82"/>
      <c r="I76" s="82"/>
    </row>
    <row r="77" spans="1:9" ht="63.75">
      <c r="A77" s="67">
        <v>33</v>
      </c>
      <c r="B77" s="31" t="s">
        <v>23</v>
      </c>
      <c r="C77" s="52" t="s">
        <v>24</v>
      </c>
      <c r="D77" s="68">
        <v>4</v>
      </c>
      <c r="E77" s="31" t="s">
        <v>340</v>
      </c>
      <c r="F77" s="80">
        <v>0</v>
      </c>
      <c r="G77" s="80">
        <v>0</v>
      </c>
      <c r="H77" s="80">
        <f>ROUND(D77*F77,0)</f>
        <v>0</v>
      </c>
      <c r="I77" s="80">
        <f>ROUND(D77*G77,0)</f>
        <v>0</v>
      </c>
    </row>
    <row r="78" spans="1:9" ht="15">
      <c r="A78" s="67"/>
      <c r="B78" s="31"/>
      <c r="C78" s="31"/>
      <c r="D78" s="68"/>
      <c r="E78" s="31"/>
      <c r="F78" s="54"/>
      <c r="G78" s="54"/>
      <c r="H78" s="82"/>
      <c r="I78" s="82"/>
    </row>
    <row r="79" spans="1:9" ht="76.5">
      <c r="A79" s="67">
        <v>34</v>
      </c>
      <c r="B79" s="31" t="s">
        <v>25</v>
      </c>
      <c r="C79" s="52" t="s">
        <v>26</v>
      </c>
      <c r="D79" s="68">
        <v>33</v>
      </c>
      <c r="E79" s="31" t="s">
        <v>340</v>
      </c>
      <c r="F79" s="80">
        <v>0</v>
      </c>
      <c r="G79" s="80">
        <v>0</v>
      </c>
      <c r="H79" s="80">
        <f>ROUND(D79*F79,0)</f>
        <v>0</v>
      </c>
      <c r="I79" s="80">
        <f>ROUND(D79*G79,0)</f>
        <v>0</v>
      </c>
    </row>
    <row r="80" spans="1:9" ht="15">
      <c r="A80" s="67"/>
      <c r="B80" s="31"/>
      <c r="C80" s="31"/>
      <c r="D80" s="68"/>
      <c r="E80" s="31"/>
      <c r="F80" s="54"/>
      <c r="G80" s="54"/>
      <c r="H80" s="82"/>
      <c r="I80" s="82"/>
    </row>
    <row r="81" spans="1:9" ht="51">
      <c r="A81" s="67">
        <v>35</v>
      </c>
      <c r="B81" s="31" t="s">
        <v>27</v>
      </c>
      <c r="C81" s="52" t="s">
        <v>28</v>
      </c>
      <c r="D81" s="68">
        <v>1</v>
      </c>
      <c r="E81" s="31" t="s">
        <v>340</v>
      </c>
      <c r="F81" s="80">
        <v>0</v>
      </c>
      <c r="G81" s="80">
        <v>0</v>
      </c>
      <c r="H81" s="80">
        <f>ROUND(D81*F81,0)</f>
        <v>0</v>
      </c>
      <c r="I81" s="80">
        <f>ROUND(D81*G81,0)</f>
        <v>0</v>
      </c>
    </row>
    <row r="82" spans="1:9" ht="15">
      <c r="A82" s="67"/>
      <c r="B82" s="31"/>
      <c r="C82" s="31"/>
      <c r="D82" s="68"/>
      <c r="E82" s="31"/>
      <c r="F82" s="54"/>
      <c r="G82" s="54"/>
      <c r="H82" s="82"/>
      <c r="I82" s="82"/>
    </row>
    <row r="83" spans="1:9" ht="63.75">
      <c r="A83" s="67">
        <v>36</v>
      </c>
      <c r="B83" s="31" t="s">
        <v>29</v>
      </c>
      <c r="C83" s="52" t="s">
        <v>30</v>
      </c>
      <c r="D83" s="68">
        <v>2</v>
      </c>
      <c r="E83" s="31" t="s">
        <v>340</v>
      </c>
      <c r="F83" s="80">
        <v>0</v>
      </c>
      <c r="G83" s="80">
        <v>0</v>
      </c>
      <c r="H83" s="80">
        <f>ROUND(D83*F83,0)</f>
        <v>0</v>
      </c>
      <c r="I83" s="80">
        <f>ROUND(D83*G83,0)</f>
        <v>0</v>
      </c>
    </row>
    <row r="84" spans="1:9" ht="15">
      <c r="A84" s="67"/>
      <c r="B84" s="31"/>
      <c r="C84" s="31"/>
      <c r="D84" s="68"/>
      <c r="E84" s="31"/>
      <c r="F84" s="54"/>
      <c r="G84" s="54"/>
      <c r="H84" s="82"/>
      <c r="I84" s="82"/>
    </row>
    <row r="85" spans="1:9" ht="76.5">
      <c r="A85" s="67">
        <v>37</v>
      </c>
      <c r="B85" s="31" t="s">
        <v>31</v>
      </c>
      <c r="C85" s="52" t="s">
        <v>32</v>
      </c>
      <c r="D85" s="68">
        <v>1</v>
      </c>
      <c r="E85" s="31" t="s">
        <v>340</v>
      </c>
      <c r="F85" s="80">
        <v>0</v>
      </c>
      <c r="G85" s="80">
        <v>0</v>
      </c>
      <c r="H85" s="80">
        <f>ROUND(D85*F85,0)</f>
        <v>0</v>
      </c>
      <c r="I85" s="80">
        <f>ROUND(D85*G85,0)</f>
        <v>0</v>
      </c>
    </row>
    <row r="86" spans="1:9" ht="15">
      <c r="A86" s="67"/>
      <c r="B86" s="31"/>
      <c r="C86" s="31"/>
      <c r="D86" s="68"/>
      <c r="E86" s="31"/>
      <c r="F86" s="54"/>
      <c r="G86" s="54"/>
      <c r="H86" s="82"/>
      <c r="I86" s="82"/>
    </row>
    <row r="87" spans="1:9" ht="76.5">
      <c r="A87" s="67">
        <v>38</v>
      </c>
      <c r="B87" s="31" t="s">
        <v>33</v>
      </c>
      <c r="C87" s="52" t="s">
        <v>34</v>
      </c>
      <c r="D87" s="68">
        <v>2</v>
      </c>
      <c r="E87" s="31" t="s">
        <v>340</v>
      </c>
      <c r="F87" s="80">
        <v>0</v>
      </c>
      <c r="G87" s="80">
        <v>0</v>
      </c>
      <c r="H87" s="80">
        <f>ROUND(D87*F87,0)</f>
        <v>0</v>
      </c>
      <c r="I87" s="80">
        <f>ROUND(D87*G87,0)</f>
        <v>0</v>
      </c>
    </row>
    <row r="88" spans="1:9" ht="15">
      <c r="A88" s="67"/>
      <c r="B88" s="31"/>
      <c r="C88" s="31"/>
      <c r="D88" s="68"/>
      <c r="E88" s="31"/>
      <c r="F88" s="54"/>
      <c r="G88" s="54"/>
      <c r="H88" s="82"/>
      <c r="I88" s="82"/>
    </row>
    <row r="89" spans="1:9" ht="102">
      <c r="A89" s="67">
        <v>39</v>
      </c>
      <c r="B89" s="31" t="s">
        <v>35</v>
      </c>
      <c r="C89" s="52" t="s">
        <v>36</v>
      </c>
      <c r="D89" s="68">
        <v>20</v>
      </c>
      <c r="E89" s="31" t="s">
        <v>340</v>
      </c>
      <c r="F89" s="80">
        <v>0</v>
      </c>
      <c r="G89" s="80">
        <v>0</v>
      </c>
      <c r="H89" s="80">
        <f>ROUND(D89*F89,0)</f>
        <v>0</v>
      </c>
      <c r="I89" s="80">
        <f>ROUND(D89*G89,0)</f>
        <v>0</v>
      </c>
    </row>
    <row r="90" spans="1:9" ht="15">
      <c r="A90" s="67"/>
      <c r="B90" s="31"/>
      <c r="C90" s="31"/>
      <c r="D90" s="68"/>
      <c r="E90" s="31"/>
      <c r="F90" s="54"/>
      <c r="G90" s="54"/>
      <c r="H90" s="82"/>
      <c r="I90" s="82"/>
    </row>
    <row r="91" spans="1:9" ht="102">
      <c r="A91" s="67">
        <v>40</v>
      </c>
      <c r="B91" s="31" t="s">
        <v>37</v>
      </c>
      <c r="C91" s="52" t="s">
        <v>38</v>
      </c>
      <c r="D91" s="68">
        <v>1</v>
      </c>
      <c r="E91" s="31" t="s">
        <v>340</v>
      </c>
      <c r="F91" s="80">
        <v>0</v>
      </c>
      <c r="G91" s="80">
        <v>0</v>
      </c>
      <c r="H91" s="80">
        <f>ROUND(D91*F91,0)</f>
        <v>0</v>
      </c>
      <c r="I91" s="80">
        <f>ROUND(D91*G91,0)</f>
        <v>0</v>
      </c>
    </row>
    <row r="92" spans="1:9" ht="15">
      <c r="A92" s="67"/>
      <c r="B92" s="31"/>
      <c r="C92" s="31"/>
      <c r="D92" s="68"/>
      <c r="E92" s="31"/>
      <c r="F92" s="54"/>
      <c r="G92" s="54"/>
      <c r="H92" s="82"/>
      <c r="I92" s="82"/>
    </row>
    <row r="93" spans="1:9" ht="102">
      <c r="A93" s="67">
        <v>41</v>
      </c>
      <c r="B93" s="31" t="s">
        <v>39</v>
      </c>
      <c r="C93" s="52" t="s">
        <v>40</v>
      </c>
      <c r="D93" s="68">
        <v>6</v>
      </c>
      <c r="E93" s="31" t="s">
        <v>340</v>
      </c>
      <c r="F93" s="80">
        <v>0</v>
      </c>
      <c r="G93" s="80">
        <v>0</v>
      </c>
      <c r="H93" s="80">
        <f>ROUND(D93*F93,0)</f>
        <v>0</v>
      </c>
      <c r="I93" s="80">
        <f>ROUND(D93*G93,0)</f>
        <v>0</v>
      </c>
    </row>
    <row r="94" spans="1:9" ht="15">
      <c r="A94" s="67"/>
      <c r="B94" s="31"/>
      <c r="C94" s="31"/>
      <c r="D94" s="68"/>
      <c r="E94" s="31"/>
      <c r="F94" s="54"/>
      <c r="G94" s="54"/>
      <c r="H94" s="82"/>
      <c r="I94" s="82"/>
    </row>
    <row r="95" spans="1:9" ht="102">
      <c r="A95" s="67">
        <v>42</v>
      </c>
      <c r="B95" s="31" t="s">
        <v>41</v>
      </c>
      <c r="C95" s="52" t="s">
        <v>42</v>
      </c>
      <c r="D95" s="68">
        <v>1</v>
      </c>
      <c r="E95" s="31" t="s">
        <v>340</v>
      </c>
      <c r="F95" s="80">
        <v>0</v>
      </c>
      <c r="G95" s="80">
        <v>0</v>
      </c>
      <c r="H95" s="80">
        <f>ROUND(D95*F95,0)</f>
        <v>0</v>
      </c>
      <c r="I95" s="80">
        <f>ROUND(D95*G95,0)</f>
        <v>0</v>
      </c>
    </row>
    <row r="96" spans="1:9" ht="15">
      <c r="A96" s="67"/>
      <c r="B96" s="31"/>
      <c r="C96" s="31"/>
      <c r="D96" s="68"/>
      <c r="E96" s="31"/>
      <c r="F96" s="54"/>
      <c r="G96" s="54"/>
      <c r="H96" s="82"/>
      <c r="I96" s="82"/>
    </row>
    <row r="97" spans="1:9" ht="102">
      <c r="A97" s="67">
        <v>43</v>
      </c>
      <c r="B97" s="31" t="s">
        <v>43</v>
      </c>
      <c r="C97" s="52" t="s">
        <v>44</v>
      </c>
      <c r="D97" s="68">
        <v>1</v>
      </c>
      <c r="E97" s="31" t="s">
        <v>340</v>
      </c>
      <c r="F97" s="80">
        <v>0</v>
      </c>
      <c r="G97" s="80">
        <v>0</v>
      </c>
      <c r="H97" s="80">
        <f>ROUND(D97*F97,0)</f>
        <v>0</v>
      </c>
      <c r="I97" s="80">
        <f>ROUND(D97*G97,0)</f>
        <v>0</v>
      </c>
    </row>
    <row r="98" spans="1:9" ht="15">
      <c r="A98" s="67"/>
      <c r="B98" s="31"/>
      <c r="C98" s="31"/>
      <c r="D98" s="68"/>
      <c r="E98" s="31"/>
      <c r="F98" s="54"/>
      <c r="G98" s="54"/>
      <c r="H98" s="82"/>
      <c r="I98" s="82"/>
    </row>
    <row r="99" spans="1:9" ht="102">
      <c r="A99" s="67">
        <v>44</v>
      </c>
      <c r="B99" s="31" t="s">
        <v>45</v>
      </c>
      <c r="C99" s="52" t="s">
        <v>46</v>
      </c>
      <c r="D99" s="68">
        <v>16</v>
      </c>
      <c r="E99" s="31" t="s">
        <v>340</v>
      </c>
      <c r="F99" s="80">
        <v>0</v>
      </c>
      <c r="G99" s="80">
        <v>0</v>
      </c>
      <c r="H99" s="80">
        <f>ROUND(D99*F99,0)</f>
        <v>0</v>
      </c>
      <c r="I99" s="80">
        <f>ROUND(D99*G99,0)</f>
        <v>0</v>
      </c>
    </row>
    <row r="100" spans="1:9" ht="15">
      <c r="A100" s="67"/>
      <c r="B100" s="31"/>
      <c r="C100" s="31"/>
      <c r="D100" s="68"/>
      <c r="E100" s="31"/>
      <c r="F100" s="54"/>
      <c r="G100" s="54"/>
      <c r="H100" s="82"/>
      <c r="I100" s="82"/>
    </row>
    <row r="101" spans="1:9" ht="63.75">
      <c r="A101" s="67">
        <v>45</v>
      </c>
      <c r="B101" s="31" t="s">
        <v>47</v>
      </c>
      <c r="C101" s="52" t="s">
        <v>48</v>
      </c>
      <c r="D101" s="68">
        <v>8</v>
      </c>
      <c r="E101" s="31" t="s">
        <v>340</v>
      </c>
      <c r="F101" s="80">
        <v>0</v>
      </c>
      <c r="G101" s="80">
        <v>0</v>
      </c>
      <c r="H101" s="80">
        <f>ROUND(D101*F101,0)</f>
        <v>0</v>
      </c>
      <c r="I101" s="80">
        <f>ROUND(D101*G101,0)</f>
        <v>0</v>
      </c>
    </row>
    <row r="102" spans="1:9" ht="15">
      <c r="A102" s="67"/>
      <c r="B102" s="31"/>
      <c r="C102" s="31"/>
      <c r="D102" s="68"/>
      <c r="E102" s="31"/>
      <c r="F102" s="54"/>
      <c r="G102" s="54"/>
      <c r="H102" s="82"/>
      <c r="I102" s="82"/>
    </row>
    <row r="103" spans="1:9" ht="25.5">
      <c r="A103" s="67">
        <v>46</v>
      </c>
      <c r="B103" s="31" t="s">
        <v>49</v>
      </c>
      <c r="C103" s="52" t="s">
        <v>50</v>
      </c>
      <c r="D103" s="68">
        <v>12</v>
      </c>
      <c r="E103" s="31" t="s">
        <v>340</v>
      </c>
      <c r="F103" s="80">
        <v>0</v>
      </c>
      <c r="G103" s="80">
        <v>0</v>
      </c>
      <c r="H103" s="80">
        <f>ROUND(D103*F103,0)</f>
        <v>0</v>
      </c>
      <c r="I103" s="80">
        <f>ROUND(D103*G103,0)</f>
        <v>0</v>
      </c>
    </row>
    <row r="104" spans="1:9" ht="15">
      <c r="A104" s="67"/>
      <c r="B104" s="31"/>
      <c r="C104" s="31"/>
      <c r="D104" s="68"/>
      <c r="E104" s="31"/>
      <c r="F104" s="54"/>
      <c r="G104" s="54"/>
      <c r="H104" s="82"/>
      <c r="I104" s="82"/>
    </row>
    <row r="105" spans="1:9" ht="38.25">
      <c r="A105" s="67">
        <v>47</v>
      </c>
      <c r="B105" s="31" t="s">
        <v>51</v>
      </c>
      <c r="C105" s="52" t="s">
        <v>52</v>
      </c>
      <c r="D105" s="68">
        <v>90</v>
      </c>
      <c r="E105" s="31" t="s">
        <v>399</v>
      </c>
      <c r="F105" s="80">
        <v>0</v>
      </c>
      <c r="G105" s="80">
        <v>0</v>
      </c>
      <c r="H105" s="80">
        <f>ROUND(D105*F105,0)</f>
        <v>0</v>
      </c>
      <c r="I105" s="80">
        <f>ROUND(D105*G105,0)</f>
        <v>0</v>
      </c>
    </row>
    <row r="106" spans="1:9" ht="15">
      <c r="A106" s="67"/>
      <c r="B106" s="31"/>
      <c r="C106" s="31"/>
      <c r="D106" s="68"/>
      <c r="E106" s="31"/>
      <c r="F106" s="54"/>
      <c r="G106" s="54"/>
      <c r="H106" s="82"/>
      <c r="I106" s="82"/>
    </row>
    <row r="107" spans="1:9" ht="76.5">
      <c r="A107" s="67">
        <v>48</v>
      </c>
      <c r="B107" s="31" t="s">
        <v>53</v>
      </c>
      <c r="C107" s="52" t="s">
        <v>54</v>
      </c>
      <c r="D107" s="68">
        <v>6</v>
      </c>
      <c r="E107" s="31" t="s">
        <v>340</v>
      </c>
      <c r="F107" s="80">
        <v>0</v>
      </c>
      <c r="G107" s="80">
        <v>0</v>
      </c>
      <c r="H107" s="80">
        <f>ROUND(D107*F107,0)</f>
        <v>0</v>
      </c>
      <c r="I107" s="80">
        <f>ROUND(D107*G107,0)</f>
        <v>0</v>
      </c>
    </row>
    <row r="108" spans="1:9" ht="15">
      <c r="A108" s="67"/>
      <c r="B108" s="31"/>
      <c r="C108" s="31"/>
      <c r="D108" s="68"/>
      <c r="E108" s="31"/>
      <c r="F108" s="54"/>
      <c r="G108" s="54"/>
      <c r="H108" s="82"/>
      <c r="I108" s="82"/>
    </row>
    <row r="109" spans="1:9" ht="63.75">
      <c r="A109" s="67">
        <v>49</v>
      </c>
      <c r="B109" s="31" t="s">
        <v>55</v>
      </c>
      <c r="C109" s="52" t="s">
        <v>56</v>
      </c>
      <c r="D109" s="68">
        <v>7</v>
      </c>
      <c r="E109" s="31" t="s">
        <v>340</v>
      </c>
      <c r="F109" s="80">
        <v>0</v>
      </c>
      <c r="G109" s="80">
        <v>0</v>
      </c>
      <c r="H109" s="80">
        <f>ROUND(D109*F109,0)</f>
        <v>0</v>
      </c>
      <c r="I109" s="80">
        <f>ROUND(D109*G109,0)</f>
        <v>0</v>
      </c>
    </row>
    <row r="110" spans="1:9" ht="15">
      <c r="A110" s="67"/>
      <c r="B110" s="31"/>
      <c r="C110" s="31"/>
      <c r="D110" s="68"/>
      <c r="E110" s="31"/>
      <c r="F110" s="54"/>
      <c r="G110" s="54"/>
      <c r="H110" s="82"/>
      <c r="I110" s="82"/>
    </row>
    <row r="111" spans="1:9" ht="63.75">
      <c r="A111" s="67">
        <v>50</v>
      </c>
      <c r="B111" s="31" t="s">
        <v>57</v>
      </c>
      <c r="C111" s="52" t="s">
        <v>58</v>
      </c>
      <c r="D111" s="68">
        <v>7</v>
      </c>
      <c r="E111" s="31" t="s">
        <v>340</v>
      </c>
      <c r="F111" s="80">
        <v>0</v>
      </c>
      <c r="G111" s="80">
        <v>0</v>
      </c>
      <c r="H111" s="80">
        <f>ROUND(D111*F111,0)</f>
        <v>0</v>
      </c>
      <c r="I111" s="80">
        <f>ROUND(D111*G111,0)</f>
        <v>0</v>
      </c>
    </row>
    <row r="112" spans="1:9" ht="15">
      <c r="A112" s="67"/>
      <c r="B112" s="31"/>
      <c r="C112" s="31"/>
      <c r="D112" s="68"/>
      <c r="E112" s="31"/>
      <c r="F112" s="54"/>
      <c r="G112" s="54"/>
      <c r="H112" s="82"/>
      <c r="I112" s="82"/>
    </row>
    <row r="113" spans="1:9" ht="66.75">
      <c r="A113" s="67">
        <v>51</v>
      </c>
      <c r="B113" s="31" t="s">
        <v>59</v>
      </c>
      <c r="C113" s="52" t="s">
        <v>60</v>
      </c>
      <c r="D113" s="68">
        <v>6</v>
      </c>
      <c r="E113" s="31" t="s">
        <v>340</v>
      </c>
      <c r="F113" s="80">
        <v>0</v>
      </c>
      <c r="G113" s="80">
        <v>0</v>
      </c>
      <c r="H113" s="80">
        <f>ROUND(D113*F113,0)</f>
        <v>0</v>
      </c>
      <c r="I113" s="80">
        <f>ROUND(D113*G113,0)</f>
        <v>0</v>
      </c>
    </row>
    <row r="114" spans="1:9" ht="15">
      <c r="A114" s="67"/>
      <c r="B114" s="31"/>
      <c r="C114" s="31"/>
      <c r="D114" s="68"/>
      <c r="E114" s="31"/>
      <c r="F114" s="54"/>
      <c r="G114" s="54"/>
      <c r="H114" s="82"/>
      <c r="I114" s="82"/>
    </row>
    <row r="115" spans="1:9" ht="66.75">
      <c r="A115" s="67">
        <v>52</v>
      </c>
      <c r="B115" s="31" t="s">
        <v>61</v>
      </c>
      <c r="C115" s="52" t="s">
        <v>62</v>
      </c>
      <c r="D115" s="68">
        <v>6</v>
      </c>
      <c r="E115" s="31" t="s">
        <v>340</v>
      </c>
      <c r="F115" s="80">
        <v>0</v>
      </c>
      <c r="G115" s="80">
        <v>0</v>
      </c>
      <c r="H115" s="80">
        <f>ROUND(D115*F115,0)</f>
        <v>0</v>
      </c>
      <c r="I115" s="80">
        <f>ROUND(D115*G115,0)</f>
        <v>0</v>
      </c>
    </row>
    <row r="116" spans="1:9" ht="15">
      <c r="A116" s="67"/>
      <c r="B116" s="31"/>
      <c r="C116" s="31"/>
      <c r="D116" s="68"/>
      <c r="E116" s="31"/>
      <c r="F116" s="54"/>
      <c r="G116" s="54"/>
      <c r="H116" s="82"/>
      <c r="I116" s="82"/>
    </row>
    <row r="117" spans="1:9" ht="38.25">
      <c r="A117" s="67">
        <v>53</v>
      </c>
      <c r="B117" s="31" t="s">
        <v>63</v>
      </c>
      <c r="C117" s="52" t="s">
        <v>64</v>
      </c>
      <c r="D117" s="68">
        <v>3</v>
      </c>
      <c r="E117" s="31" t="s">
        <v>340</v>
      </c>
      <c r="F117" s="80">
        <v>0</v>
      </c>
      <c r="G117" s="80">
        <v>0</v>
      </c>
      <c r="H117" s="80">
        <f>ROUND(D117*F117,0)</f>
        <v>0</v>
      </c>
      <c r="I117" s="80">
        <f>ROUND(D117*G117,0)</f>
        <v>0</v>
      </c>
    </row>
    <row r="118" spans="1:9" ht="15">
      <c r="A118" s="67"/>
      <c r="B118" s="31"/>
      <c r="C118" s="31"/>
      <c r="D118" s="68"/>
      <c r="E118" s="31"/>
      <c r="F118" s="54"/>
      <c r="G118" s="54"/>
      <c r="H118" s="82"/>
      <c r="I118" s="82"/>
    </row>
    <row r="119" spans="1:9" ht="25.5">
      <c r="A119" s="67">
        <v>54</v>
      </c>
      <c r="B119" s="31" t="s">
        <v>65</v>
      </c>
      <c r="C119" s="52" t="s">
        <v>66</v>
      </c>
      <c r="D119" s="68">
        <f>SUM(D117,D115,D113,D111,D103,D101,D99,D97,D95,D93,D91,D89,D87,D85,D83,D73,D71)</f>
        <v>119</v>
      </c>
      <c r="E119" s="31" t="s">
        <v>67</v>
      </c>
      <c r="F119" s="80">
        <v>0</v>
      </c>
      <c r="G119" s="80">
        <v>0</v>
      </c>
      <c r="H119" s="80">
        <f>ROUND(D119*F119,0)</f>
        <v>0</v>
      </c>
      <c r="I119" s="80">
        <f>ROUND(D119*G119,0)</f>
        <v>0</v>
      </c>
    </row>
    <row r="120" spans="1:9" ht="15">
      <c r="A120" s="67"/>
      <c r="B120" s="31"/>
      <c r="C120" s="31"/>
      <c r="D120" s="68"/>
      <c r="E120" s="31"/>
      <c r="F120" s="54"/>
      <c r="G120" s="54"/>
      <c r="H120" s="82"/>
      <c r="I120" s="82"/>
    </row>
    <row r="121" spans="1:9" ht="15">
      <c r="A121" s="67">
        <v>55</v>
      </c>
      <c r="B121" s="31" t="s">
        <v>68</v>
      </c>
      <c r="C121" s="31" t="s">
        <v>69</v>
      </c>
      <c r="D121" s="68">
        <v>1</v>
      </c>
      <c r="E121" s="31" t="s">
        <v>70</v>
      </c>
      <c r="F121" s="80">
        <v>0</v>
      </c>
      <c r="G121" s="80">
        <v>0</v>
      </c>
      <c r="H121" s="80">
        <f>ROUND(D121*F121,0)</f>
        <v>0</v>
      </c>
      <c r="I121" s="80">
        <f>ROUND(D121*G121,0)</f>
        <v>0</v>
      </c>
    </row>
    <row r="122" spans="1:9" ht="15">
      <c r="A122" s="67"/>
      <c r="B122" s="31"/>
      <c r="C122" s="31"/>
      <c r="D122" s="68"/>
      <c r="E122" s="31"/>
      <c r="F122" s="54"/>
      <c r="G122" s="54"/>
      <c r="H122" s="82"/>
      <c r="I122" s="82"/>
    </row>
    <row r="123" spans="1:9" ht="38.25">
      <c r="A123" s="67">
        <v>56</v>
      </c>
      <c r="B123" s="31" t="s">
        <v>68</v>
      </c>
      <c r="C123" s="89" t="s">
        <v>71</v>
      </c>
      <c r="D123" s="68">
        <v>1</v>
      </c>
      <c r="E123" s="31" t="s">
        <v>72</v>
      </c>
      <c r="F123" s="80">
        <v>0</v>
      </c>
      <c r="G123" s="80">
        <v>0</v>
      </c>
      <c r="H123" s="80">
        <f>ROUND(D123*F123,0)</f>
        <v>0</v>
      </c>
      <c r="I123" s="80">
        <f>ROUND(D123*G123,0)</f>
        <v>0</v>
      </c>
    </row>
    <row r="124" spans="1:9" ht="15">
      <c r="A124" s="67"/>
      <c r="B124" s="31"/>
      <c r="C124" s="31"/>
      <c r="D124" s="68"/>
      <c r="E124" s="31"/>
      <c r="F124" s="54"/>
      <c r="G124" s="54"/>
      <c r="H124" s="82"/>
      <c r="I124" s="82"/>
    </row>
    <row r="125" spans="1:9" ht="25.5">
      <c r="A125" s="67">
        <v>57</v>
      </c>
      <c r="B125" s="31" t="s">
        <v>68</v>
      </c>
      <c r="C125" s="89" t="s">
        <v>73</v>
      </c>
      <c r="D125" s="68">
        <v>1</v>
      </c>
      <c r="E125" s="31" t="s">
        <v>72</v>
      </c>
      <c r="F125" s="80">
        <v>0</v>
      </c>
      <c r="G125" s="80">
        <v>0</v>
      </c>
      <c r="H125" s="80">
        <f>ROUND(D125*F125,0)</f>
        <v>0</v>
      </c>
      <c r="I125" s="80">
        <f>ROUND(D125*G125,0)</f>
        <v>0</v>
      </c>
    </row>
    <row r="126" spans="1:9" ht="15">
      <c r="A126" s="67"/>
      <c r="B126" s="31"/>
      <c r="C126" s="31"/>
      <c r="D126" s="68"/>
      <c r="E126" s="31"/>
      <c r="F126" s="54"/>
      <c r="G126" s="54"/>
      <c r="H126" s="82"/>
      <c r="I126" s="82"/>
    </row>
    <row r="127" spans="1:9" ht="15">
      <c r="A127" s="7"/>
      <c r="B127" s="3"/>
      <c r="C127" s="3" t="s">
        <v>343</v>
      </c>
      <c r="D127" s="5"/>
      <c r="E127" s="3"/>
      <c r="F127" s="5"/>
      <c r="G127" s="5"/>
      <c r="H127" s="23">
        <f>ROUND(SUM(H2:H126),0)</f>
        <v>0</v>
      </c>
      <c r="I127" s="23">
        <f>ROUND(SUM(I2:I126),0)</f>
        <v>0</v>
      </c>
    </row>
    <row r="128" spans="1:9" ht="15">
      <c r="A128" s="67"/>
      <c r="B128" s="54"/>
      <c r="C128" s="54"/>
      <c r="E128" s="54"/>
      <c r="F128" s="54"/>
      <c r="G128" s="54"/>
      <c r="H128" s="82"/>
      <c r="I128" s="82"/>
    </row>
    <row r="129" spans="1:9" ht="15">
      <c r="A129" s="67"/>
      <c r="B129" s="54"/>
      <c r="C129" s="54"/>
      <c r="E129" s="54"/>
      <c r="F129" s="54"/>
      <c r="G129" s="54"/>
      <c r="H129" s="82"/>
      <c r="I129" s="82"/>
    </row>
    <row r="130" spans="1:9" ht="15">
      <c r="A130" s="67"/>
      <c r="B130" s="54"/>
      <c r="C130" s="54"/>
      <c r="E130" s="54"/>
      <c r="F130" s="54"/>
      <c r="G130" s="54"/>
      <c r="H130" s="82"/>
      <c r="I130" s="82"/>
    </row>
    <row r="131" spans="1:9" ht="15">
      <c r="A131" s="67"/>
      <c r="B131" s="54"/>
      <c r="C131" s="54"/>
      <c r="E131" s="54"/>
      <c r="F131" s="54"/>
      <c r="G131" s="54"/>
      <c r="H131" s="82"/>
      <c r="I131" s="82"/>
    </row>
    <row r="132" spans="1:9" ht="15">
      <c r="A132" s="67"/>
      <c r="B132" s="54"/>
      <c r="C132" s="54"/>
      <c r="E132" s="54"/>
      <c r="F132" s="54"/>
      <c r="G132" s="54"/>
      <c r="H132" s="82"/>
      <c r="I132" s="82"/>
    </row>
    <row r="133" spans="1:9" ht="15">
      <c r="A133" s="67"/>
      <c r="B133" s="54"/>
      <c r="C133" s="54"/>
      <c r="E133" s="54"/>
      <c r="F133" s="54"/>
      <c r="G133" s="54"/>
      <c r="H133" s="82"/>
      <c r="I133" s="82"/>
    </row>
    <row r="134" spans="1:9" ht="15">
      <c r="A134" s="67"/>
      <c r="B134" s="54"/>
      <c r="C134" s="54"/>
      <c r="E134" s="54"/>
      <c r="F134" s="54"/>
      <c r="G134" s="54"/>
      <c r="H134" s="82"/>
      <c r="I134" s="82"/>
    </row>
    <row r="135" spans="1:9" ht="15">
      <c r="A135" s="67"/>
      <c r="B135" s="54"/>
      <c r="C135" s="54"/>
      <c r="E135" s="54"/>
      <c r="F135" s="54"/>
      <c r="G135" s="54"/>
      <c r="H135" s="82"/>
      <c r="I135" s="82"/>
    </row>
    <row r="136" spans="1:9" ht="15">
      <c r="A136" s="67"/>
      <c r="B136" s="54"/>
      <c r="C136" s="54"/>
      <c r="E136" s="54"/>
      <c r="F136" s="54"/>
      <c r="G136" s="54"/>
      <c r="H136" s="82"/>
      <c r="I136" s="82"/>
    </row>
    <row r="137" spans="1:9" ht="15">
      <c r="A137" s="67"/>
      <c r="B137" s="54"/>
      <c r="C137" s="54"/>
      <c r="E137" s="54"/>
      <c r="F137" s="54"/>
      <c r="G137" s="54"/>
      <c r="H137" s="82"/>
      <c r="I137" s="82"/>
    </row>
    <row r="138" spans="1:9" ht="15">
      <c r="A138" s="67"/>
      <c r="B138" s="54"/>
      <c r="C138" s="54"/>
      <c r="E138" s="54"/>
      <c r="F138" s="54"/>
      <c r="G138" s="54"/>
      <c r="H138" s="82"/>
      <c r="I138" s="82"/>
    </row>
    <row r="139" spans="1:9" ht="15">
      <c r="A139" s="67"/>
      <c r="B139" s="54"/>
      <c r="C139" s="54"/>
      <c r="E139" s="54"/>
      <c r="F139" s="54"/>
      <c r="G139" s="54"/>
      <c r="H139" s="82"/>
      <c r="I139" s="82"/>
    </row>
    <row r="140" spans="1:9" ht="15">
      <c r="A140" s="67"/>
      <c r="B140" s="54"/>
      <c r="C140" s="54"/>
      <c r="E140" s="54"/>
      <c r="F140" s="54"/>
      <c r="G140" s="54"/>
      <c r="H140" s="82"/>
      <c r="I140" s="82"/>
    </row>
    <row r="141" spans="1:9" ht="15">
      <c r="A141" s="67"/>
      <c r="B141" s="54"/>
      <c r="C141" s="54"/>
      <c r="E141" s="54"/>
      <c r="F141" s="54"/>
      <c r="G141" s="54"/>
      <c r="H141" s="82"/>
      <c r="I141" s="82"/>
    </row>
    <row r="142" spans="1:9" ht="15">
      <c r="A142" s="67"/>
      <c r="B142" s="54"/>
      <c r="C142" s="54"/>
      <c r="E142" s="54"/>
      <c r="F142" s="54"/>
      <c r="G142" s="54"/>
      <c r="H142" s="82"/>
      <c r="I142" s="82"/>
    </row>
    <row r="143" spans="1:9" ht="15">
      <c r="A143" s="67"/>
      <c r="B143" s="54"/>
      <c r="C143" s="54"/>
      <c r="E143" s="54"/>
      <c r="F143" s="54"/>
      <c r="G143" s="54"/>
      <c r="H143" s="82"/>
      <c r="I143" s="82"/>
    </row>
    <row r="144" spans="1:9" ht="15">
      <c r="A144" s="67"/>
      <c r="B144" s="54"/>
      <c r="C144" s="54"/>
      <c r="E144" s="54"/>
      <c r="F144" s="54"/>
      <c r="G144" s="54"/>
      <c r="H144" s="82"/>
      <c r="I144" s="82"/>
    </row>
    <row r="145" spans="1:9" ht="15">
      <c r="A145" s="67"/>
      <c r="B145" s="54"/>
      <c r="C145" s="54"/>
      <c r="E145" s="54"/>
      <c r="F145" s="54"/>
      <c r="G145" s="54"/>
      <c r="H145" s="82"/>
      <c r="I145" s="82"/>
    </row>
    <row r="146" spans="1:9" ht="15">
      <c r="A146" s="67"/>
      <c r="B146" s="54"/>
      <c r="C146" s="54"/>
      <c r="E146" s="54"/>
      <c r="F146" s="54"/>
      <c r="G146" s="54"/>
      <c r="H146" s="82"/>
      <c r="I146" s="82"/>
    </row>
    <row r="147" spans="1:9" ht="15">
      <c r="A147" s="67"/>
      <c r="B147" s="54"/>
      <c r="C147" s="54"/>
      <c r="E147" s="54"/>
      <c r="F147" s="54"/>
      <c r="G147" s="54"/>
      <c r="H147" s="82"/>
      <c r="I147" s="82"/>
    </row>
    <row r="148" spans="1:9" ht="15">
      <c r="A148" s="67"/>
      <c r="B148" s="54"/>
      <c r="C148" s="54"/>
      <c r="E148" s="54"/>
      <c r="F148" s="54"/>
      <c r="G148" s="54"/>
      <c r="H148" s="82"/>
      <c r="I148" s="82"/>
    </row>
    <row r="149" spans="1:9" ht="15">
      <c r="A149" s="67"/>
      <c r="B149" s="54"/>
      <c r="C149" s="54"/>
      <c r="E149" s="54"/>
      <c r="F149" s="54"/>
      <c r="G149" s="54"/>
      <c r="H149" s="82"/>
      <c r="I149" s="82"/>
    </row>
    <row r="150" spans="1:9" ht="15">
      <c r="A150" s="67"/>
      <c r="B150" s="54"/>
      <c r="C150" s="54"/>
      <c r="E150" s="54"/>
      <c r="F150" s="54"/>
      <c r="G150" s="54"/>
      <c r="H150" s="82"/>
      <c r="I150" s="82"/>
    </row>
    <row r="151" spans="1:9" ht="15">
      <c r="A151" s="67"/>
      <c r="B151" s="54"/>
      <c r="C151" s="54"/>
      <c r="E151" s="54"/>
      <c r="F151" s="54"/>
      <c r="G151" s="54"/>
      <c r="H151" s="82"/>
      <c r="I151" s="82"/>
    </row>
    <row r="152" spans="1:9" ht="15">
      <c r="A152" s="67"/>
      <c r="B152" s="54"/>
      <c r="C152" s="54"/>
      <c r="E152" s="54"/>
      <c r="F152" s="54"/>
      <c r="G152" s="54"/>
      <c r="H152" s="82"/>
      <c r="I152" s="82"/>
    </row>
    <row r="153" spans="1:9" ht="15">
      <c r="A153" s="67"/>
      <c r="B153" s="54"/>
      <c r="C153" s="54"/>
      <c r="E153" s="54"/>
      <c r="F153" s="54"/>
      <c r="G153" s="54"/>
      <c r="H153" s="82"/>
      <c r="I153" s="82"/>
    </row>
    <row r="154" spans="1:9" ht="15">
      <c r="A154" s="67"/>
      <c r="B154" s="54"/>
      <c r="C154" s="54"/>
      <c r="E154" s="54"/>
      <c r="F154" s="54"/>
      <c r="G154" s="54"/>
      <c r="H154" s="82"/>
      <c r="I154" s="82"/>
    </row>
    <row r="155" spans="1:9" ht="15">
      <c r="A155" s="67"/>
      <c r="B155" s="54"/>
      <c r="C155" s="54"/>
      <c r="E155" s="54"/>
      <c r="F155" s="54"/>
      <c r="G155" s="54"/>
      <c r="H155" s="82"/>
      <c r="I155" s="82"/>
    </row>
    <row r="156" spans="1:9" ht="15">
      <c r="A156" s="67"/>
      <c r="B156" s="54"/>
      <c r="C156" s="54"/>
      <c r="E156" s="54"/>
      <c r="F156" s="54"/>
      <c r="G156" s="54"/>
      <c r="H156" s="82"/>
      <c r="I156" s="82"/>
    </row>
    <row r="157" spans="1:9" ht="15">
      <c r="A157" s="67"/>
      <c r="B157" s="54"/>
      <c r="C157" s="54"/>
      <c r="E157" s="54"/>
      <c r="F157" s="54"/>
      <c r="G157" s="54"/>
      <c r="H157" s="82"/>
      <c r="I157" s="82"/>
    </row>
    <row r="158" spans="1:9" ht="15">
      <c r="A158" s="67"/>
      <c r="B158" s="54"/>
      <c r="C158" s="54"/>
      <c r="E158" s="54"/>
      <c r="F158" s="54"/>
      <c r="G158" s="54"/>
      <c r="H158" s="82"/>
      <c r="I158" s="82"/>
    </row>
    <row r="159" spans="1:9" ht="15">
      <c r="A159" s="67"/>
      <c r="B159" s="54"/>
      <c r="C159" s="54"/>
      <c r="E159" s="54"/>
      <c r="F159" s="54"/>
      <c r="G159" s="54"/>
      <c r="H159" s="82"/>
      <c r="I159" s="82"/>
    </row>
    <row r="160" spans="1:9" ht="15">
      <c r="A160" s="67"/>
      <c r="B160" s="54"/>
      <c r="C160" s="54"/>
      <c r="E160" s="54"/>
      <c r="F160" s="54"/>
      <c r="G160" s="54"/>
      <c r="H160" s="82"/>
      <c r="I160" s="82"/>
    </row>
    <row r="161" spans="1:9" ht="15">
      <c r="A161" s="67"/>
      <c r="B161" s="54"/>
      <c r="C161" s="54"/>
      <c r="E161" s="54"/>
      <c r="F161" s="54"/>
      <c r="G161" s="54"/>
      <c r="H161" s="82"/>
      <c r="I161" s="82"/>
    </row>
    <row r="162" spans="1:9" ht="15">
      <c r="A162" s="67"/>
      <c r="B162" s="54"/>
      <c r="C162" s="54"/>
      <c r="E162" s="54"/>
      <c r="F162" s="54"/>
      <c r="G162" s="54"/>
      <c r="H162" s="82"/>
      <c r="I162" s="82"/>
    </row>
    <row r="163" spans="1:9" ht="15">
      <c r="A163" s="67"/>
      <c r="B163" s="54"/>
      <c r="C163" s="54"/>
      <c r="E163" s="54"/>
      <c r="F163" s="54"/>
      <c r="G163" s="54"/>
      <c r="H163" s="82"/>
      <c r="I163" s="82"/>
    </row>
    <row r="164" spans="1:9" ht="15">
      <c r="A164" s="67"/>
      <c r="B164" s="54"/>
      <c r="C164" s="54"/>
      <c r="E164" s="54"/>
      <c r="F164" s="54"/>
      <c r="G164" s="54"/>
      <c r="H164" s="82"/>
      <c r="I164" s="82"/>
    </row>
    <row r="165" spans="1:9" ht="15">
      <c r="A165" s="67"/>
      <c r="B165" s="54"/>
      <c r="C165" s="54"/>
      <c r="E165" s="54"/>
      <c r="F165" s="54"/>
      <c r="G165" s="54"/>
      <c r="H165" s="82"/>
      <c r="I165" s="82"/>
    </row>
    <row r="166" spans="1:9" ht="15">
      <c r="A166" s="67"/>
      <c r="B166" s="54"/>
      <c r="C166" s="54"/>
      <c r="E166" s="54"/>
      <c r="F166" s="54"/>
      <c r="G166" s="54"/>
      <c r="H166" s="82"/>
      <c r="I166" s="82"/>
    </row>
    <row r="167" spans="1:9" ht="15">
      <c r="A167" s="67"/>
      <c r="B167" s="54"/>
      <c r="C167" s="54"/>
      <c r="E167" s="54"/>
      <c r="F167" s="54"/>
      <c r="G167" s="54"/>
      <c r="H167" s="82"/>
      <c r="I167" s="82"/>
    </row>
    <row r="168" spans="1:9" ht="15">
      <c r="A168" s="67"/>
      <c r="B168" s="54"/>
      <c r="C168" s="54"/>
      <c r="E168" s="54"/>
      <c r="F168" s="54"/>
      <c r="G168" s="54"/>
      <c r="H168" s="82"/>
      <c r="I168" s="82"/>
    </row>
    <row r="169" spans="1:9" ht="15">
      <c r="A169" s="67"/>
      <c r="B169" s="54"/>
      <c r="C169" s="54"/>
      <c r="E169" s="54"/>
      <c r="F169" s="54"/>
      <c r="G169" s="54"/>
      <c r="H169" s="82"/>
      <c r="I169" s="82"/>
    </row>
    <row r="170" spans="1:9" ht="15">
      <c r="A170" s="67"/>
      <c r="B170" s="54"/>
      <c r="C170" s="54"/>
      <c r="E170" s="54"/>
      <c r="F170" s="54"/>
      <c r="G170" s="54"/>
      <c r="H170" s="82"/>
      <c r="I170" s="82"/>
    </row>
    <row r="171" spans="1:9" ht="15">
      <c r="A171" s="67"/>
      <c r="B171" s="54"/>
      <c r="C171" s="54"/>
      <c r="E171" s="54"/>
      <c r="F171" s="54"/>
      <c r="G171" s="54"/>
      <c r="H171" s="82"/>
      <c r="I171" s="82"/>
    </row>
    <row r="172" spans="1:9" ht="15">
      <c r="A172" s="67"/>
      <c r="B172" s="54"/>
      <c r="C172" s="54"/>
      <c r="E172" s="54"/>
      <c r="F172" s="54"/>
      <c r="G172" s="54"/>
      <c r="H172" s="82"/>
      <c r="I172" s="82"/>
    </row>
    <row r="173" spans="1:9" ht="15">
      <c r="A173" s="67"/>
      <c r="B173" s="54"/>
      <c r="C173" s="54"/>
      <c r="E173" s="54"/>
      <c r="F173" s="54"/>
      <c r="G173" s="54"/>
      <c r="H173" s="82"/>
      <c r="I173" s="82"/>
    </row>
    <row r="174" spans="1:9" ht="15">
      <c r="A174" s="67"/>
      <c r="B174" s="54"/>
      <c r="C174" s="54"/>
      <c r="E174" s="54"/>
      <c r="F174" s="54"/>
      <c r="G174" s="54"/>
      <c r="H174" s="82"/>
      <c r="I174" s="82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  <row r="261" ht="15">
      <c r="A261" s="8"/>
    </row>
    <row r="262" ht="15">
      <c r="A262" s="8"/>
    </row>
    <row r="263" ht="15">
      <c r="A263" s="8"/>
    </row>
    <row r="264" ht="15">
      <c r="A264" s="8"/>
    </row>
    <row r="265" ht="15">
      <c r="A265" s="8"/>
    </row>
    <row r="266" ht="15">
      <c r="A266" s="8"/>
    </row>
    <row r="267" ht="15">
      <c r="A267" s="8"/>
    </row>
    <row r="268" ht="15">
      <c r="A268" s="8"/>
    </row>
    <row r="269" ht="15">
      <c r="A269" s="8"/>
    </row>
    <row r="270" ht="15">
      <c r="A270" s="8"/>
    </row>
    <row r="271" ht="15">
      <c r="A271" s="8"/>
    </row>
    <row r="272" ht="15">
      <c r="A272" s="8"/>
    </row>
    <row r="273" ht="15">
      <c r="A273" s="8"/>
    </row>
    <row r="274" ht="15">
      <c r="A274" s="8"/>
    </row>
    <row r="275" ht="15">
      <c r="A275" s="8"/>
    </row>
  </sheetData>
  <sheetProtection/>
  <printOptions/>
  <pageMargins left="0.7" right="0.7" top="0.75" bottom="0.75" header="0.3" footer="0.3"/>
  <pageSetup horizontalDpi="600" verticalDpi="600" orientation="portrait" paperSize="9" scale="77" r:id="rId1"/>
  <headerFooter alignWithMargins="0">
    <oddHeader>&amp;L&amp;"Times New Roman,Félkövér"&amp;12Épületvillamosság I. ütem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53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36.421875" style="10" customWidth="1"/>
    <col min="2" max="3" width="20.7109375" style="42" customWidth="1"/>
    <col min="4" max="16384" width="9.140625" style="10" customWidth="1"/>
  </cols>
  <sheetData>
    <row r="1" spans="1:4" ht="20.25">
      <c r="A1" s="93" t="s">
        <v>307</v>
      </c>
      <c r="B1" s="63"/>
      <c r="C1" s="74"/>
      <c r="D1" s="44"/>
    </row>
    <row r="2" spans="1:3" s="46" customFormat="1" ht="15.75">
      <c r="A2" s="94" t="s">
        <v>327</v>
      </c>
      <c r="B2" s="65" t="s">
        <v>328</v>
      </c>
      <c r="C2" s="71" t="s">
        <v>329</v>
      </c>
    </row>
    <row r="3" spans="1:4" ht="15.75">
      <c r="A3" s="61" t="s">
        <v>345</v>
      </c>
      <c r="B3" s="45">
        <f>'Felvonulási létesítmények'!H12</f>
        <v>0</v>
      </c>
      <c r="C3" s="72">
        <f>'Felvonulási létesítmények'!I12</f>
        <v>0</v>
      </c>
      <c r="D3" s="44"/>
    </row>
    <row r="4" spans="1:4" ht="15.75">
      <c r="A4" s="61" t="s">
        <v>351</v>
      </c>
      <c r="B4" s="45">
        <f>'Zsaluzás és állványozás'!H6</f>
        <v>0</v>
      </c>
      <c r="C4" s="72">
        <f>'Zsaluzás és állványozás'!I6</f>
        <v>0</v>
      </c>
      <c r="D4" s="44"/>
    </row>
    <row r="5" spans="1:4" ht="15.75">
      <c r="A5" s="61" t="s">
        <v>354</v>
      </c>
      <c r="B5" s="45">
        <f>Költségtérítések!H4</f>
        <v>0</v>
      </c>
      <c r="C5" s="72">
        <f>Költségtérítések!I4</f>
        <v>0</v>
      </c>
      <c r="D5" s="44"/>
    </row>
    <row r="6" spans="1:4" ht="15.75">
      <c r="A6" s="61" t="s">
        <v>371</v>
      </c>
      <c r="B6" s="45">
        <f>'Irtás, föld- és sziklamunka'!H16</f>
        <v>0</v>
      </c>
      <c r="C6" s="72">
        <f>'Irtás, föld- és sziklamunka'!I16</f>
        <v>0</v>
      </c>
      <c r="D6" s="44"/>
    </row>
    <row r="7" spans="1:4" ht="15.75">
      <c r="A7" s="61" t="s">
        <v>378</v>
      </c>
      <c r="B7" s="45">
        <f>Síkalapozás!H8</f>
        <v>0</v>
      </c>
      <c r="C7" s="72">
        <f>Síkalapozás!I8</f>
        <v>0</v>
      </c>
      <c r="D7" s="44"/>
    </row>
    <row r="8" spans="1:4" ht="15.75">
      <c r="A8" s="61" t="s">
        <v>393</v>
      </c>
      <c r="B8" s="45">
        <f>'Helyszíni beton és vasbeton I.'!H16</f>
        <v>0</v>
      </c>
      <c r="C8" s="72">
        <f>'Helyszíni beton és vasbeton I.'!I16</f>
        <v>0</v>
      </c>
      <c r="D8" s="44"/>
    </row>
    <row r="9" spans="1:4" ht="31.5">
      <c r="A9" s="61" t="s">
        <v>404</v>
      </c>
      <c r="B9" s="45">
        <f>'Fém- és könnyű épületszerk I. '!H18</f>
        <v>0</v>
      </c>
      <c r="C9" s="72">
        <f>'Fém- és könnyű épületszerk I. '!I18</f>
        <v>0</v>
      </c>
      <c r="D9" s="44"/>
    </row>
    <row r="10" spans="1:4" ht="15.75">
      <c r="A10" s="61" t="s">
        <v>407</v>
      </c>
      <c r="B10" s="45">
        <f>'Ácsmunka I.ütem'!H4</f>
        <v>0</v>
      </c>
      <c r="C10" s="72">
        <f>'Ácsmunka I.ütem'!I4</f>
        <v>0</v>
      </c>
      <c r="D10" s="44"/>
    </row>
    <row r="11" spans="1:4" ht="15.75">
      <c r="A11" s="61" t="s">
        <v>427</v>
      </c>
      <c r="B11" s="45">
        <f>'Szárazépítés I.ütem'!H24</f>
        <v>0</v>
      </c>
      <c r="C11" s="72">
        <f>'Szárazépítés I.ütem'!I24</f>
        <v>0</v>
      </c>
      <c r="D11" s="44"/>
    </row>
    <row r="12" spans="1:4" ht="31.5">
      <c r="A12" s="61" t="s">
        <v>459</v>
      </c>
      <c r="B12" s="45">
        <f>'Aljzatkészítés, I. ütem'!H33</f>
        <v>0</v>
      </c>
      <c r="C12" s="72">
        <f>'Aljzatkészítés, I. ütem'!I33</f>
        <v>0</v>
      </c>
      <c r="D12" s="44"/>
    </row>
    <row r="13" spans="1:4" ht="15.75">
      <c r="A13" s="61" t="s">
        <v>466</v>
      </c>
      <c r="B13" s="45">
        <f>Bádogozás!H10</f>
        <v>0</v>
      </c>
      <c r="C13" s="72">
        <f>Bádogozás!I10</f>
        <v>0</v>
      </c>
      <c r="D13" s="44"/>
    </row>
    <row r="14" spans="1:4" ht="15.75">
      <c r="A14" s="61" t="s">
        <v>499</v>
      </c>
      <c r="B14" s="45">
        <f>'Fa- és műanyag szerkezet I.ütem'!H37</f>
        <v>0</v>
      </c>
      <c r="C14" s="72">
        <f>'Fa- és műanyag szerkezet I.ütem'!I37</f>
        <v>0</v>
      </c>
      <c r="D14" s="44"/>
    </row>
    <row r="15" spans="1:4" ht="31.5">
      <c r="A15" s="61" t="s">
        <v>526</v>
      </c>
      <c r="B15" s="45">
        <f>'Fém nyílászáró és épületlak I.'!H28</f>
        <v>0</v>
      </c>
      <c r="C15" s="72">
        <f>'Fém nyílászáró és épületlak I.'!I28</f>
        <v>0</v>
      </c>
      <c r="D15" s="44"/>
    </row>
    <row r="16" spans="1:4" ht="15.75">
      <c r="A16" s="61" t="s">
        <v>539</v>
      </c>
      <c r="B16" s="45">
        <f>'Felületképzés I.ütem'!H14</f>
        <v>0</v>
      </c>
      <c r="C16" s="72">
        <f>'Felületképzés I.ütem'!I14</f>
        <v>0</v>
      </c>
      <c r="D16" s="44"/>
    </row>
    <row r="17" spans="1:4" ht="15.75">
      <c r="A17" s="61" t="s">
        <v>566</v>
      </c>
      <c r="B17" s="45">
        <f>'Szigetelés I.ütem'!H47</f>
        <v>0</v>
      </c>
      <c r="C17" s="72">
        <f>'Szigetelés I.ütem'!I47</f>
        <v>0</v>
      </c>
      <c r="D17" s="44"/>
    </row>
    <row r="18" spans="1:4" ht="15.75">
      <c r="A18" s="61" t="s">
        <v>572</v>
      </c>
      <c r="B18" s="45">
        <f>'Kőburkolat készítése'!H7</f>
        <v>0</v>
      </c>
      <c r="C18" s="72">
        <f>'Kőburkolat készítése'!I7</f>
        <v>0</v>
      </c>
      <c r="D18" s="44"/>
    </row>
    <row r="19" spans="1:4" ht="15.75">
      <c r="A19" s="61" t="s">
        <v>309</v>
      </c>
      <c r="B19" s="45">
        <f>'Épületvill. I.ütem'!H127</f>
        <v>0</v>
      </c>
      <c r="C19" s="72">
        <f>'Épületvill. I.ütem'!I127</f>
        <v>0</v>
      </c>
      <c r="D19" s="44"/>
    </row>
    <row r="20" spans="1:4" ht="15.75">
      <c r="A20" s="61" t="s">
        <v>310</v>
      </c>
      <c r="B20" s="45">
        <f>'Épületgépészet I.'!H327</f>
        <v>0</v>
      </c>
      <c r="C20" s="72">
        <f>'Épületgépészet I.'!I327</f>
        <v>0</v>
      </c>
      <c r="D20" s="44"/>
    </row>
    <row r="21" spans="1:3" s="46" customFormat="1" ht="15.75">
      <c r="A21" s="60" t="s">
        <v>573</v>
      </c>
      <c r="B21" s="43">
        <f>ROUND(SUM(B3:B20),0)</f>
        <v>0</v>
      </c>
      <c r="C21" s="73">
        <f>ROUND(SUM(C3:C20),0)</f>
        <v>0</v>
      </c>
    </row>
    <row r="22" spans="1:4" ht="15.75">
      <c r="A22" s="62"/>
      <c r="B22" s="64"/>
      <c r="C22" s="75"/>
      <c r="D22" s="44"/>
    </row>
    <row r="23" spans="1:4" ht="15.75">
      <c r="A23" s="44"/>
      <c r="B23" s="45"/>
      <c r="C23" s="45"/>
      <c r="D23" s="44"/>
    </row>
    <row r="24" spans="1:4" ht="15.75">
      <c r="A24" s="44"/>
      <c r="B24" s="45"/>
      <c r="C24" s="45"/>
      <c r="D24" s="44"/>
    </row>
    <row r="25" spans="1:4" ht="15.75">
      <c r="A25" s="44"/>
      <c r="B25" s="45"/>
      <c r="C25" s="45"/>
      <c r="D25" s="44"/>
    </row>
    <row r="26" spans="1:4" ht="15.75">
      <c r="A26" s="44"/>
      <c r="B26" s="45"/>
      <c r="C26" s="45"/>
      <c r="D26" s="44"/>
    </row>
    <row r="27" spans="1:4" ht="15.75">
      <c r="A27" s="44"/>
      <c r="B27" s="45"/>
      <c r="C27" s="45"/>
      <c r="D27" s="44"/>
    </row>
    <row r="28" spans="1:4" ht="15.75">
      <c r="A28" s="44"/>
      <c r="B28" s="45"/>
      <c r="C28" s="45"/>
      <c r="D28" s="44"/>
    </row>
    <row r="29" spans="1:4" ht="15.75">
      <c r="A29" s="44"/>
      <c r="B29" s="45"/>
      <c r="C29" s="45"/>
      <c r="D29" s="44"/>
    </row>
    <row r="30" spans="1:4" ht="15.75">
      <c r="A30" s="44"/>
      <c r="B30" s="45"/>
      <c r="C30" s="45"/>
      <c r="D30" s="44"/>
    </row>
    <row r="31" spans="1:4" ht="15.75">
      <c r="A31" s="44"/>
      <c r="B31" s="45"/>
      <c r="C31" s="45"/>
      <c r="D31" s="44"/>
    </row>
    <row r="32" spans="1:4" ht="15.75">
      <c r="A32" s="44"/>
      <c r="B32" s="45"/>
      <c r="C32" s="45"/>
      <c r="D32" s="44"/>
    </row>
    <row r="33" spans="1:4" ht="15.75">
      <c r="A33" s="44"/>
      <c r="B33" s="45"/>
      <c r="C33" s="45"/>
      <c r="D33" s="44"/>
    </row>
    <row r="34" spans="1:4" ht="15.75">
      <c r="A34" s="44"/>
      <c r="B34" s="45"/>
      <c r="C34" s="45"/>
      <c r="D34" s="44"/>
    </row>
    <row r="35" spans="1:4" ht="15.75">
      <c r="A35" s="44"/>
      <c r="B35" s="45"/>
      <c r="C35" s="45"/>
      <c r="D35" s="44"/>
    </row>
    <row r="36" spans="1:4" ht="15.75">
      <c r="A36" s="44"/>
      <c r="B36" s="45"/>
      <c r="C36" s="45"/>
      <c r="D36" s="44"/>
    </row>
    <row r="37" spans="1:4" ht="15.75">
      <c r="A37" s="44"/>
      <c r="B37" s="45"/>
      <c r="C37" s="45"/>
      <c r="D37" s="44"/>
    </row>
    <row r="38" spans="1:4" ht="15.75">
      <c r="A38" s="44"/>
      <c r="B38" s="45"/>
      <c r="C38" s="45"/>
      <c r="D38" s="44"/>
    </row>
    <row r="39" spans="1:4" ht="15.75">
      <c r="A39" s="44"/>
      <c r="B39" s="45"/>
      <c r="C39" s="45"/>
      <c r="D39" s="44"/>
    </row>
    <row r="40" spans="1:4" ht="15.75">
      <c r="A40" s="44"/>
      <c r="B40" s="45"/>
      <c r="C40" s="45"/>
      <c r="D40" s="44"/>
    </row>
    <row r="41" spans="1:4" ht="15.75">
      <c r="A41" s="44"/>
      <c r="B41" s="45"/>
      <c r="C41" s="45"/>
      <c r="D41" s="44"/>
    </row>
    <row r="42" spans="1:4" ht="15.75">
      <c r="A42" s="44"/>
      <c r="B42" s="45"/>
      <c r="C42" s="45"/>
      <c r="D42" s="44"/>
    </row>
    <row r="43" spans="1:4" ht="15.75">
      <c r="A43" s="44"/>
      <c r="B43" s="45"/>
      <c r="C43" s="45"/>
      <c r="D43" s="44"/>
    </row>
    <row r="44" spans="1:4" ht="15.75">
      <c r="A44" s="44"/>
      <c r="B44" s="45"/>
      <c r="C44" s="45"/>
      <c r="D44" s="44"/>
    </row>
    <row r="45" spans="1:4" ht="15.75">
      <c r="A45" s="44"/>
      <c r="B45" s="45"/>
      <c r="C45" s="45"/>
      <c r="D45" s="44"/>
    </row>
    <row r="46" spans="1:4" ht="15.75">
      <c r="A46" s="44"/>
      <c r="B46" s="45"/>
      <c r="C46" s="45"/>
      <c r="D46" s="44"/>
    </row>
    <row r="47" spans="1:4" ht="15.75">
      <c r="A47" s="44"/>
      <c r="B47" s="45"/>
      <c r="C47" s="45"/>
      <c r="D47" s="44"/>
    </row>
    <row r="48" spans="1:4" ht="15.75">
      <c r="A48" s="44"/>
      <c r="B48" s="45"/>
      <c r="C48" s="45"/>
      <c r="D48" s="44"/>
    </row>
    <row r="49" spans="1:4" ht="15.75">
      <c r="A49" s="44"/>
      <c r="B49" s="45"/>
      <c r="C49" s="45"/>
      <c r="D49" s="44"/>
    </row>
    <row r="50" spans="1:4" ht="15.75">
      <c r="A50" s="44"/>
      <c r="B50" s="45"/>
      <c r="C50" s="45"/>
      <c r="D50" s="44"/>
    </row>
    <row r="51" spans="1:4" ht="15.75">
      <c r="A51" s="44"/>
      <c r="B51" s="45"/>
      <c r="C51" s="45"/>
      <c r="D51" s="44"/>
    </row>
    <row r="52" spans="1:4" ht="15.75">
      <c r="A52" s="44"/>
      <c r="B52" s="45"/>
      <c r="C52" s="45"/>
      <c r="D52" s="44"/>
    </row>
    <row r="53" spans="1:4" ht="15.75">
      <c r="A53" s="44"/>
      <c r="B53" s="45"/>
      <c r="C53" s="45"/>
      <c r="D53" s="44"/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98"/>
  <sheetViews>
    <sheetView view="pageBreakPreview" zoomScaleNormal="85" zoomScaleSheetLayoutView="100" workbookViewId="0" topLeftCell="A287">
      <selection activeCell="L8" sqref="L8"/>
    </sheetView>
  </sheetViews>
  <sheetFormatPr defaultColWidth="9.140625" defaultRowHeight="15"/>
  <cols>
    <col min="2" max="2" width="9.8515625" style="0" customWidth="1"/>
    <col min="3" max="3" width="29.28125" style="0" customWidth="1"/>
    <col min="4" max="4" width="8.8515625" style="54" customWidth="1"/>
    <col min="5" max="5" width="8.8515625" style="41" customWidth="1"/>
    <col min="6" max="6" width="12.7109375" style="0" customWidth="1"/>
    <col min="7" max="7" width="11.57421875" style="0" customWidth="1"/>
    <col min="8" max="8" width="12.28125" style="0" bestFit="1" customWidth="1"/>
    <col min="9" max="9" width="11.28125" style="0" bestFit="1" customWidth="1"/>
  </cols>
  <sheetData>
    <row r="1" spans="1:9" ht="25.5">
      <c r="A1" s="76" t="s">
        <v>330</v>
      </c>
      <c r="B1" s="77" t="s">
        <v>331</v>
      </c>
      <c r="C1" s="77" t="s">
        <v>332</v>
      </c>
      <c r="D1" s="78" t="s">
        <v>333</v>
      </c>
      <c r="E1" s="76" t="s">
        <v>334</v>
      </c>
      <c r="F1" s="84" t="s">
        <v>335</v>
      </c>
      <c r="G1" s="84" t="s">
        <v>336</v>
      </c>
      <c r="H1" s="84" t="s">
        <v>337</v>
      </c>
      <c r="I1" s="84" t="s">
        <v>338</v>
      </c>
    </row>
    <row r="2" spans="1:9" ht="38.25">
      <c r="A2" s="67">
        <v>1</v>
      </c>
      <c r="B2" s="31" t="s">
        <v>74</v>
      </c>
      <c r="C2" s="52" t="s">
        <v>75</v>
      </c>
      <c r="D2" s="68">
        <v>1</v>
      </c>
      <c r="E2" s="67" t="s">
        <v>76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5">
      <c r="A3" s="67"/>
      <c r="B3" s="31"/>
      <c r="C3" s="31"/>
      <c r="D3" s="68"/>
      <c r="E3" s="67"/>
      <c r="F3" s="80"/>
      <c r="G3" s="80"/>
      <c r="H3" s="80"/>
      <c r="I3" s="80"/>
    </row>
    <row r="4" spans="1:9" ht="38.25">
      <c r="A4" s="67">
        <f>IF(D4&lt;&gt;"",MAX($A$2:A3)+1,"")</f>
        <v>2</v>
      </c>
      <c r="B4" s="31" t="s">
        <v>77</v>
      </c>
      <c r="C4" s="52" t="s">
        <v>78</v>
      </c>
      <c r="D4" s="68">
        <v>1</v>
      </c>
      <c r="E4" s="67" t="s">
        <v>76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5">
      <c r="A5" s="67"/>
      <c r="B5" s="31"/>
      <c r="C5" s="31"/>
      <c r="D5" s="68"/>
      <c r="E5" s="67"/>
      <c r="F5" s="80"/>
      <c r="G5" s="80"/>
      <c r="H5" s="80"/>
      <c r="I5" s="80"/>
    </row>
    <row r="6" spans="1:9" ht="38.25">
      <c r="A6" s="67">
        <f>IF(D6&lt;&gt;"",MAX($A$2:A5)+1,"")</f>
        <v>3</v>
      </c>
      <c r="B6" s="31" t="s">
        <v>79</v>
      </c>
      <c r="C6" s="52" t="s">
        <v>80</v>
      </c>
      <c r="D6" s="68">
        <v>1</v>
      </c>
      <c r="E6" s="67" t="s">
        <v>76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5">
      <c r="A7" s="67"/>
      <c r="B7" s="31"/>
      <c r="C7" s="31"/>
      <c r="D7" s="68"/>
      <c r="E7" s="67"/>
      <c r="F7" s="80"/>
      <c r="G7" s="80"/>
      <c r="H7" s="80"/>
      <c r="I7" s="80"/>
    </row>
    <row r="8" spans="1:9" ht="15">
      <c r="A8" s="67"/>
      <c r="B8" s="9"/>
      <c r="C8" s="9"/>
      <c r="D8" s="9"/>
      <c r="E8" s="66"/>
      <c r="F8" s="80"/>
      <c r="G8" s="80"/>
      <c r="H8" s="80"/>
      <c r="I8" s="80"/>
    </row>
    <row r="9" spans="1:9" ht="66.75">
      <c r="A9" s="67">
        <f>IF(D9&lt;&gt;"",MAX($A$2:A8)+1,"")</f>
        <v>4</v>
      </c>
      <c r="B9" s="31" t="s">
        <v>81</v>
      </c>
      <c r="C9" s="31" t="s">
        <v>82</v>
      </c>
      <c r="D9" s="68">
        <v>40</v>
      </c>
      <c r="E9" s="67" t="s">
        <v>83</v>
      </c>
      <c r="F9" s="80">
        <v>0</v>
      </c>
      <c r="G9" s="80">
        <v>0</v>
      </c>
      <c r="H9" s="80">
        <f>ROUND(D9*F9,0)</f>
        <v>0</v>
      </c>
      <c r="I9" s="80">
        <f>ROUND(D9*G9,0)</f>
        <v>0</v>
      </c>
    </row>
    <row r="10" spans="1:9" ht="15">
      <c r="A10" s="67"/>
      <c r="B10" s="31"/>
      <c r="C10" s="31"/>
      <c r="D10" s="68"/>
      <c r="E10" s="67"/>
      <c r="F10" s="80"/>
      <c r="G10" s="80"/>
      <c r="H10" s="80"/>
      <c r="I10" s="80"/>
    </row>
    <row r="11" spans="1:9" ht="89.25">
      <c r="A11" s="67">
        <f>IF(D11&lt;&gt;"",MAX($A$2:A10)+1,"")</f>
        <v>5</v>
      </c>
      <c r="B11" s="31" t="s">
        <v>84</v>
      </c>
      <c r="C11" s="31" t="s">
        <v>85</v>
      </c>
      <c r="D11" s="68">
        <v>30</v>
      </c>
      <c r="E11" s="67" t="s">
        <v>83</v>
      </c>
      <c r="F11" s="80">
        <v>0</v>
      </c>
      <c r="G11" s="80">
        <v>0</v>
      </c>
      <c r="H11" s="80">
        <f>ROUND(D11*F11,0)</f>
        <v>0</v>
      </c>
      <c r="I11" s="80">
        <f>ROUND(D11*G11,0)</f>
        <v>0</v>
      </c>
    </row>
    <row r="12" spans="1:9" ht="15">
      <c r="A12" s="67"/>
      <c r="B12" s="31"/>
      <c r="C12" s="31"/>
      <c r="D12" s="68"/>
      <c r="E12" s="67"/>
      <c r="F12" s="80"/>
      <c r="G12" s="80"/>
      <c r="H12" s="80"/>
      <c r="I12" s="80"/>
    </row>
    <row r="13" spans="1:9" ht="63.75">
      <c r="A13" s="67">
        <f>IF(D13&lt;&gt;"",MAX($A$2:A12)+1,"")</f>
        <v>6</v>
      </c>
      <c r="B13" s="31" t="s">
        <v>86</v>
      </c>
      <c r="C13" s="31" t="s">
        <v>87</v>
      </c>
      <c r="D13" s="68">
        <v>10</v>
      </c>
      <c r="E13" s="67" t="s">
        <v>83</v>
      </c>
      <c r="F13" s="80">
        <v>0</v>
      </c>
      <c r="G13" s="80">
        <v>0</v>
      </c>
      <c r="H13" s="80">
        <f>ROUND(D13*F13,0)</f>
        <v>0</v>
      </c>
      <c r="I13" s="80">
        <f>ROUND(D13*G13,0)</f>
        <v>0</v>
      </c>
    </row>
    <row r="14" spans="1:9" ht="15">
      <c r="A14" s="67"/>
      <c r="B14" s="31"/>
      <c r="C14" s="31"/>
      <c r="D14" s="68"/>
      <c r="E14" s="67"/>
      <c r="F14" s="80"/>
      <c r="G14" s="80"/>
      <c r="H14" s="80"/>
      <c r="I14" s="80"/>
    </row>
    <row r="15" spans="1:9" ht="38.25">
      <c r="A15" s="67">
        <f>IF(D15&lt;&gt;"",MAX($A$2:A14)+1,"")</f>
        <v>7</v>
      </c>
      <c r="B15" s="31" t="s">
        <v>88</v>
      </c>
      <c r="C15" s="31" t="s">
        <v>89</v>
      </c>
      <c r="D15" s="68">
        <v>10</v>
      </c>
      <c r="E15" s="67" t="s">
        <v>83</v>
      </c>
      <c r="F15" s="80">
        <v>0</v>
      </c>
      <c r="G15" s="80">
        <v>0</v>
      </c>
      <c r="H15" s="80">
        <f>ROUND(D15*F15,0)</f>
        <v>0</v>
      </c>
      <c r="I15" s="80">
        <f>ROUND(D15*G15,0)</f>
        <v>0</v>
      </c>
    </row>
    <row r="16" spans="1:9" ht="15">
      <c r="A16" s="67"/>
      <c r="B16" s="31"/>
      <c r="C16" s="31"/>
      <c r="D16" s="68"/>
      <c r="E16" s="67"/>
      <c r="F16" s="80"/>
      <c r="G16" s="80"/>
      <c r="H16" s="80"/>
      <c r="I16" s="80"/>
    </row>
    <row r="17" spans="1:9" ht="38.25">
      <c r="A17" s="67">
        <f>IF(D17&lt;&gt;"",MAX($A$2:A16)+1,"")</f>
        <v>8</v>
      </c>
      <c r="B17" s="31" t="s">
        <v>361</v>
      </c>
      <c r="C17" s="31" t="s">
        <v>90</v>
      </c>
      <c r="D17" s="68">
        <v>10</v>
      </c>
      <c r="E17" s="67" t="s">
        <v>83</v>
      </c>
      <c r="F17" s="80">
        <v>0</v>
      </c>
      <c r="G17" s="80">
        <v>0</v>
      </c>
      <c r="H17" s="80">
        <f>ROUND(D17*F17,0)</f>
        <v>0</v>
      </c>
      <c r="I17" s="80">
        <f>ROUND(D17*G17,0)</f>
        <v>0</v>
      </c>
    </row>
    <row r="18" spans="1:9" ht="15">
      <c r="A18" s="67"/>
      <c r="B18" s="31"/>
      <c r="C18" s="31"/>
      <c r="D18" s="68"/>
      <c r="E18" s="67"/>
      <c r="F18" s="80"/>
      <c r="G18" s="80"/>
      <c r="H18" s="80"/>
      <c r="I18" s="80"/>
    </row>
    <row r="19" spans="1:9" ht="51">
      <c r="A19" s="67">
        <f>IF(D19&lt;&gt;"",MAX($A$2:A18)+1,"")</f>
        <v>9</v>
      </c>
      <c r="B19" s="31" t="s">
        <v>91</v>
      </c>
      <c r="C19" s="52" t="s">
        <v>92</v>
      </c>
      <c r="D19" s="68">
        <v>10</v>
      </c>
      <c r="E19" s="67" t="s">
        <v>83</v>
      </c>
      <c r="F19" s="80">
        <v>0</v>
      </c>
      <c r="G19" s="80">
        <v>0</v>
      </c>
      <c r="H19" s="80">
        <f>ROUND(D19*F19,0)</f>
        <v>0</v>
      </c>
      <c r="I19" s="80">
        <f>ROUND(D19*G19,0)</f>
        <v>0</v>
      </c>
    </row>
    <row r="20" spans="1:9" ht="15">
      <c r="A20" s="67"/>
      <c r="B20" s="31"/>
      <c r="C20" s="31"/>
      <c r="D20" s="68"/>
      <c r="E20" s="67"/>
      <c r="F20" s="80"/>
      <c r="G20" s="80"/>
      <c r="H20" s="80"/>
      <c r="I20" s="80"/>
    </row>
    <row r="21" spans="1:9" ht="15">
      <c r="A21" s="67"/>
      <c r="B21" s="9"/>
      <c r="C21" s="9"/>
      <c r="D21" s="9"/>
      <c r="E21" s="66"/>
      <c r="F21" s="80"/>
      <c r="G21" s="80"/>
      <c r="H21" s="80"/>
      <c r="I21" s="80"/>
    </row>
    <row r="22" spans="1:9" ht="25.5">
      <c r="A22" s="67">
        <f>IF(D22&lt;&gt;"",MAX($A$2:A21)+1,"")</f>
        <v>10</v>
      </c>
      <c r="B22" s="31" t="s">
        <v>93</v>
      </c>
      <c r="C22" s="52" t="s">
        <v>94</v>
      </c>
      <c r="D22" s="68">
        <v>24</v>
      </c>
      <c r="E22" s="67" t="s">
        <v>76</v>
      </c>
      <c r="F22" s="80">
        <v>0</v>
      </c>
      <c r="G22" s="80">
        <v>0</v>
      </c>
      <c r="H22" s="80">
        <f>ROUND(D22*F22,0)</f>
        <v>0</v>
      </c>
      <c r="I22" s="80">
        <f>ROUND(D22*G22,0)</f>
        <v>0</v>
      </c>
    </row>
    <row r="23" spans="1:9" ht="15">
      <c r="A23" s="67"/>
      <c r="B23" s="31"/>
      <c r="C23" s="31"/>
      <c r="D23" s="68"/>
      <c r="E23" s="67"/>
      <c r="F23" s="80"/>
      <c r="G23" s="80"/>
      <c r="H23" s="80"/>
      <c r="I23" s="80"/>
    </row>
    <row r="24" spans="1:9" ht="38.25">
      <c r="A24" s="67">
        <f>IF(D24&lt;&gt;"",MAX($A$2:A23)+1,"")</f>
        <v>11</v>
      </c>
      <c r="B24" s="31" t="s">
        <v>95</v>
      </c>
      <c r="C24" s="52" t="s">
        <v>96</v>
      </c>
      <c r="D24" s="68">
        <v>2</v>
      </c>
      <c r="E24" s="67" t="s">
        <v>76</v>
      </c>
      <c r="F24" s="80">
        <v>0</v>
      </c>
      <c r="G24" s="80">
        <v>0</v>
      </c>
      <c r="H24" s="80">
        <f>ROUND(D24*F24,0)</f>
        <v>0</v>
      </c>
      <c r="I24" s="80">
        <f>ROUND(D24*G24,0)</f>
        <v>0</v>
      </c>
    </row>
    <row r="25" spans="1:9" ht="15">
      <c r="A25" s="67"/>
      <c r="B25" s="31"/>
      <c r="C25" s="31"/>
      <c r="D25" s="68"/>
      <c r="E25" s="67"/>
      <c r="F25" s="80"/>
      <c r="G25" s="80"/>
      <c r="H25" s="80"/>
      <c r="I25" s="80"/>
    </row>
    <row r="26" spans="1:9" ht="15">
      <c r="A26" s="67"/>
      <c r="B26" s="9"/>
      <c r="C26" s="9"/>
      <c r="D26" s="9"/>
      <c r="E26" s="66"/>
      <c r="F26" s="80"/>
      <c r="G26" s="80"/>
      <c r="H26" s="80"/>
      <c r="I26" s="80"/>
    </row>
    <row r="27" spans="1:9" ht="89.25">
      <c r="A27" s="67">
        <f>IF(D27&lt;&gt;"",MAX($A$2:A26)+1,"")</f>
        <v>12</v>
      </c>
      <c r="B27" s="31" t="s">
        <v>97</v>
      </c>
      <c r="C27" s="52" t="s">
        <v>98</v>
      </c>
      <c r="D27" s="68">
        <v>10</v>
      </c>
      <c r="E27" s="67" t="s">
        <v>99</v>
      </c>
      <c r="F27" s="80">
        <v>0</v>
      </c>
      <c r="G27" s="80">
        <v>0</v>
      </c>
      <c r="H27" s="80">
        <f>ROUND(D27*F27,0)</f>
        <v>0</v>
      </c>
      <c r="I27" s="80">
        <f>ROUND(D27*G27,0)</f>
        <v>0</v>
      </c>
    </row>
    <row r="28" spans="1:9" ht="15">
      <c r="A28" s="67"/>
      <c r="B28" s="31"/>
      <c r="C28" s="31"/>
      <c r="D28" s="68"/>
      <c r="E28" s="67"/>
      <c r="F28" s="80"/>
      <c r="G28" s="80"/>
      <c r="H28" s="80"/>
      <c r="I28" s="80"/>
    </row>
    <row r="29" spans="1:9" ht="38.25">
      <c r="A29" s="67">
        <f>IF(D29&lt;&gt;"",MAX($A$2:A28)+1,"")</f>
        <v>13</v>
      </c>
      <c r="B29" s="31" t="s">
        <v>100</v>
      </c>
      <c r="C29" s="52" t="s">
        <v>101</v>
      </c>
      <c r="D29" s="68">
        <v>320</v>
      </c>
      <c r="E29" s="67" t="s">
        <v>99</v>
      </c>
      <c r="F29" s="80">
        <v>0</v>
      </c>
      <c r="G29" s="80">
        <v>0</v>
      </c>
      <c r="H29" s="80">
        <f>ROUND(D29*F29,0)</f>
        <v>0</v>
      </c>
      <c r="I29" s="80">
        <f>ROUND(D29*G29,0)</f>
        <v>0</v>
      </c>
    </row>
    <row r="30" spans="1:9" ht="15">
      <c r="A30" s="67"/>
      <c r="B30" s="31"/>
      <c r="C30" s="31"/>
      <c r="D30" s="68"/>
      <c r="E30" s="67"/>
      <c r="F30" s="80"/>
      <c r="G30" s="80"/>
      <c r="H30" s="80"/>
      <c r="I30" s="80"/>
    </row>
    <row r="31" spans="1:9" ht="25.5">
      <c r="A31" s="67">
        <f>IF(D31&lt;&gt;"",MAX($A$2:A30)+1,"")</f>
        <v>14</v>
      </c>
      <c r="B31" s="31" t="s">
        <v>102</v>
      </c>
      <c r="C31" s="52" t="s">
        <v>103</v>
      </c>
      <c r="D31" s="68">
        <v>320</v>
      </c>
      <c r="E31" s="67" t="s">
        <v>99</v>
      </c>
      <c r="F31" s="80">
        <v>0</v>
      </c>
      <c r="G31" s="80">
        <v>0</v>
      </c>
      <c r="H31" s="80">
        <f>ROUND(D31*F31,0)</f>
        <v>0</v>
      </c>
      <c r="I31" s="80">
        <f>ROUND(D31*G31,0)</f>
        <v>0</v>
      </c>
    </row>
    <row r="32" spans="1:9" ht="15">
      <c r="A32" s="67"/>
      <c r="B32" s="31"/>
      <c r="C32" s="31"/>
      <c r="D32" s="68"/>
      <c r="E32" s="67"/>
      <c r="F32" s="80"/>
      <c r="G32" s="80"/>
      <c r="H32" s="80"/>
      <c r="I32" s="80"/>
    </row>
    <row r="33" spans="1:9" ht="15">
      <c r="A33" s="67"/>
      <c r="B33" s="9"/>
      <c r="C33" s="9"/>
      <c r="D33" s="9"/>
      <c r="E33" s="66"/>
      <c r="F33" s="80"/>
      <c r="G33" s="80"/>
      <c r="H33" s="80"/>
      <c r="I33" s="80"/>
    </row>
    <row r="34" spans="1:9" ht="102">
      <c r="A34" s="67">
        <f>IF(D34&lt;&gt;"",MAX($A$2:A33)+1,"")</f>
        <v>15</v>
      </c>
      <c r="B34" s="31" t="s">
        <v>104</v>
      </c>
      <c r="C34" s="52" t="s">
        <v>105</v>
      </c>
      <c r="D34" s="68">
        <v>70</v>
      </c>
      <c r="E34" s="67" t="s">
        <v>99</v>
      </c>
      <c r="F34" s="80">
        <v>0</v>
      </c>
      <c r="G34" s="80">
        <v>0</v>
      </c>
      <c r="H34" s="80">
        <f>ROUND(D34*F34,0)</f>
        <v>0</v>
      </c>
      <c r="I34" s="80">
        <f>ROUND(D34*G34,0)</f>
        <v>0</v>
      </c>
    </row>
    <row r="35" spans="1:9" ht="38.25">
      <c r="A35" s="67">
        <f>IF(D35&lt;&gt;"",MAX($A$2:A34)+1,"")</f>
      </c>
      <c r="B35" s="31"/>
      <c r="C35" s="52" t="s">
        <v>106</v>
      </c>
      <c r="D35" s="68"/>
      <c r="E35" s="67"/>
      <c r="F35" s="80"/>
      <c r="G35" s="80"/>
      <c r="H35" s="80"/>
      <c r="I35" s="80"/>
    </row>
    <row r="36" spans="1:9" ht="15">
      <c r="A36" s="67"/>
      <c r="B36" s="31"/>
      <c r="C36" s="31"/>
      <c r="D36" s="68"/>
      <c r="E36" s="67"/>
      <c r="F36" s="80"/>
      <c r="G36" s="80"/>
      <c r="H36" s="80"/>
      <c r="I36" s="80"/>
    </row>
    <row r="37" spans="1:9" ht="102">
      <c r="A37" s="67">
        <f>IF(D37&lt;&gt;"",MAX($A$2:A36)+1,"")</f>
        <v>16</v>
      </c>
      <c r="B37" s="31" t="s">
        <v>107</v>
      </c>
      <c r="C37" s="52" t="s">
        <v>105</v>
      </c>
      <c r="D37" s="68">
        <v>130</v>
      </c>
      <c r="E37" s="67" t="s">
        <v>99</v>
      </c>
      <c r="F37" s="80">
        <v>0</v>
      </c>
      <c r="G37" s="80">
        <v>0</v>
      </c>
      <c r="H37" s="80">
        <f>ROUND(D37*F37,0)</f>
        <v>0</v>
      </c>
      <c r="I37" s="80">
        <f>ROUND(D37*G37,0)</f>
        <v>0</v>
      </c>
    </row>
    <row r="38" spans="1:9" ht="38.25">
      <c r="A38" s="67">
        <f>IF(D38&lt;&gt;"",MAX($A$2:A37)+1,"")</f>
      </c>
      <c r="B38" s="31"/>
      <c r="C38" s="52" t="s">
        <v>108</v>
      </c>
      <c r="D38" s="68"/>
      <c r="E38" s="67"/>
      <c r="F38" s="80"/>
      <c r="G38" s="80"/>
      <c r="H38" s="80"/>
      <c r="I38" s="80"/>
    </row>
    <row r="39" spans="1:9" ht="15">
      <c r="A39" s="67"/>
      <c r="B39" s="31"/>
      <c r="C39" s="31"/>
      <c r="D39" s="68"/>
      <c r="E39" s="67"/>
      <c r="F39" s="80"/>
      <c r="G39" s="80"/>
      <c r="H39" s="80"/>
      <c r="I39" s="80"/>
    </row>
    <row r="40" spans="1:9" ht="102">
      <c r="A40" s="67">
        <f>IF(D40&lt;&gt;"",MAX($A$2:A39)+1,"")</f>
        <v>17</v>
      </c>
      <c r="B40" s="31" t="s">
        <v>109</v>
      </c>
      <c r="C40" s="52" t="s">
        <v>105</v>
      </c>
      <c r="D40" s="68">
        <v>40</v>
      </c>
      <c r="E40" s="67" t="s">
        <v>99</v>
      </c>
      <c r="F40" s="80">
        <v>0</v>
      </c>
      <c r="G40" s="80">
        <v>0</v>
      </c>
      <c r="H40" s="80">
        <f>ROUND(D40*F40,0)</f>
        <v>0</v>
      </c>
      <c r="I40" s="80">
        <f>ROUND(D40*G40,0)</f>
        <v>0</v>
      </c>
    </row>
    <row r="41" spans="1:9" ht="38.25">
      <c r="A41" s="67">
        <f>IF(D41&lt;&gt;"",MAX($A$2:A40)+1,"")</f>
      </c>
      <c r="B41" s="31"/>
      <c r="C41" s="52" t="s">
        <v>110</v>
      </c>
      <c r="D41" s="68"/>
      <c r="E41" s="67"/>
      <c r="F41" s="80"/>
      <c r="G41" s="80"/>
      <c r="H41" s="80"/>
      <c r="I41" s="80"/>
    </row>
    <row r="42" spans="1:9" ht="15">
      <c r="A42" s="67"/>
      <c r="B42" s="31"/>
      <c r="C42" s="31"/>
      <c r="D42" s="68"/>
      <c r="E42" s="67"/>
      <c r="F42" s="80"/>
      <c r="G42" s="80"/>
      <c r="H42" s="80"/>
      <c r="I42" s="80"/>
    </row>
    <row r="43" spans="1:9" ht="102">
      <c r="A43" s="67">
        <f>IF(D43&lt;&gt;"",MAX($A$2:A42)+1,"")</f>
        <v>18</v>
      </c>
      <c r="B43" s="31"/>
      <c r="C43" s="52" t="s">
        <v>105</v>
      </c>
      <c r="D43" s="68">
        <v>20</v>
      </c>
      <c r="E43" s="67" t="s">
        <v>99</v>
      </c>
      <c r="F43" s="80">
        <v>0</v>
      </c>
      <c r="G43" s="80">
        <v>0</v>
      </c>
      <c r="H43" s="80">
        <f>ROUND(D43*F43,0)</f>
        <v>0</v>
      </c>
      <c r="I43" s="80">
        <f>ROUND(D43*G43,0)</f>
        <v>0</v>
      </c>
    </row>
    <row r="44" spans="1:9" ht="38.25">
      <c r="A44" s="67">
        <f>IF(D44&lt;&gt;"",MAX($A$2:A43)+1,"")</f>
      </c>
      <c r="B44" s="31"/>
      <c r="C44" s="52" t="s">
        <v>111</v>
      </c>
      <c r="D44" s="68"/>
      <c r="E44" s="67"/>
      <c r="F44" s="80"/>
      <c r="G44" s="80"/>
      <c r="H44" s="80"/>
      <c r="I44" s="80"/>
    </row>
    <row r="45" spans="1:9" ht="15">
      <c r="A45" s="67"/>
      <c r="B45" s="31"/>
      <c r="C45" s="31"/>
      <c r="D45" s="68"/>
      <c r="E45" s="67"/>
      <c r="F45" s="80"/>
      <c r="G45" s="80"/>
      <c r="H45" s="80"/>
      <c r="I45" s="80"/>
    </row>
    <row r="46" spans="1:9" ht="102">
      <c r="A46" s="67">
        <f>IF(D46&lt;&gt;"",MAX($A$2:A45)+1,"")</f>
        <v>19</v>
      </c>
      <c r="B46" s="31"/>
      <c r="C46" s="52" t="s">
        <v>105</v>
      </c>
      <c r="D46" s="68">
        <v>20</v>
      </c>
      <c r="E46" s="67" t="s">
        <v>99</v>
      </c>
      <c r="F46" s="80">
        <v>0</v>
      </c>
      <c r="G46" s="80">
        <v>0</v>
      </c>
      <c r="H46" s="80">
        <f>ROUND(D46*F46,0)</f>
        <v>0</v>
      </c>
      <c r="I46" s="80">
        <f>ROUND(D46*G46,0)</f>
        <v>0</v>
      </c>
    </row>
    <row r="47" spans="1:9" ht="38.25">
      <c r="A47" s="67">
        <f>IF(D47&lt;&gt;"",MAX($A$2:A46)+1,"")</f>
      </c>
      <c r="B47" s="31"/>
      <c r="C47" s="52" t="s">
        <v>112</v>
      </c>
      <c r="D47" s="68"/>
      <c r="E47" s="67"/>
      <c r="F47" s="80"/>
      <c r="G47" s="80"/>
      <c r="H47" s="80"/>
      <c r="I47" s="80"/>
    </row>
    <row r="48" spans="1:9" ht="15">
      <c r="A48" s="67"/>
      <c r="B48" s="31"/>
      <c r="C48" s="31"/>
      <c r="D48" s="68"/>
      <c r="E48" s="67"/>
      <c r="F48" s="80"/>
      <c r="G48" s="80"/>
      <c r="H48" s="80"/>
      <c r="I48" s="80"/>
    </row>
    <row r="49" spans="1:9" ht="102">
      <c r="A49" s="67">
        <f>IF(D49&lt;&gt;"",MAX($A$2:A48)+1,"")</f>
        <v>20</v>
      </c>
      <c r="B49" s="31"/>
      <c r="C49" s="52" t="s">
        <v>105</v>
      </c>
      <c r="D49" s="68">
        <v>20</v>
      </c>
      <c r="E49" s="67" t="s">
        <v>99</v>
      </c>
      <c r="F49" s="80">
        <v>0</v>
      </c>
      <c r="G49" s="80">
        <v>0</v>
      </c>
      <c r="H49" s="80">
        <f>ROUND(D49*F49,0)</f>
        <v>0</v>
      </c>
      <c r="I49" s="80">
        <f>ROUND(D49*G49,0)</f>
        <v>0</v>
      </c>
    </row>
    <row r="50" spans="1:9" ht="38.25">
      <c r="A50" s="67">
        <f>IF(D50&lt;&gt;"",MAX($A$2:A49)+1,"")</f>
      </c>
      <c r="B50" s="31"/>
      <c r="C50" s="52" t="s">
        <v>113</v>
      </c>
      <c r="D50" s="68"/>
      <c r="E50" s="67"/>
      <c r="F50" s="80"/>
      <c r="G50" s="80"/>
      <c r="H50" s="80"/>
      <c r="I50" s="80"/>
    </row>
    <row r="51" spans="1:9" ht="15">
      <c r="A51" s="67"/>
      <c r="B51" s="31"/>
      <c r="C51" s="31"/>
      <c r="D51" s="68"/>
      <c r="E51" s="67"/>
      <c r="F51" s="80"/>
      <c r="G51" s="80"/>
      <c r="H51" s="80"/>
      <c r="I51" s="80"/>
    </row>
    <row r="52" spans="1:9" ht="102">
      <c r="A52" s="67">
        <f>IF(D52&lt;&gt;"",MAX($A$2:A51)+1,"")</f>
        <v>21</v>
      </c>
      <c r="B52" s="31"/>
      <c r="C52" s="52" t="s">
        <v>105</v>
      </c>
      <c r="D52" s="68">
        <v>10</v>
      </c>
      <c r="E52" s="67" t="s">
        <v>99</v>
      </c>
      <c r="F52" s="80">
        <v>0</v>
      </c>
      <c r="G52" s="80">
        <v>0</v>
      </c>
      <c r="H52" s="80">
        <f>ROUND(D52*F52,0)</f>
        <v>0</v>
      </c>
      <c r="I52" s="80">
        <f>ROUND(D52*G52,0)</f>
        <v>0</v>
      </c>
    </row>
    <row r="53" spans="1:9" ht="38.25">
      <c r="A53" s="33">
        <f>IF(D53&lt;&gt;"",MAX($A$2:A52)+1,"")</f>
      </c>
      <c r="B53" s="34"/>
      <c r="C53" s="35" t="s">
        <v>113</v>
      </c>
      <c r="D53" s="36"/>
      <c r="E53" s="67"/>
      <c r="F53" s="80"/>
      <c r="G53" s="80"/>
      <c r="H53" s="80"/>
      <c r="I53" s="80"/>
    </row>
    <row r="54" spans="1:9" ht="15">
      <c r="A54" s="67"/>
      <c r="B54" s="31"/>
      <c r="C54" s="31"/>
      <c r="D54" s="68"/>
      <c r="E54" s="67"/>
      <c r="F54" s="80"/>
      <c r="G54" s="80"/>
      <c r="H54" s="80"/>
      <c r="I54" s="80"/>
    </row>
    <row r="55" spans="1:9" ht="15">
      <c r="A55" s="67"/>
      <c r="B55" s="9"/>
      <c r="C55" s="9"/>
      <c r="D55" s="68"/>
      <c r="E55" s="66"/>
      <c r="F55" s="80"/>
      <c r="G55" s="80"/>
      <c r="H55" s="80"/>
      <c r="I55" s="80"/>
    </row>
    <row r="56" spans="1:9" ht="15">
      <c r="A56" s="67"/>
      <c r="B56" s="31"/>
      <c r="C56" s="31"/>
      <c r="D56" s="68"/>
      <c r="E56" s="67"/>
      <c r="F56" s="80"/>
      <c r="G56" s="80"/>
      <c r="H56" s="80"/>
      <c r="I56" s="80"/>
    </row>
    <row r="57" spans="1:9" ht="89.25">
      <c r="A57" s="67">
        <f>IF(D57&lt;&gt;"",MAX($A$2:A56)+1,"")</f>
        <v>22</v>
      </c>
      <c r="B57" s="31" t="s">
        <v>114</v>
      </c>
      <c r="C57" s="52" t="s">
        <v>115</v>
      </c>
      <c r="D57" s="68">
        <v>40</v>
      </c>
      <c r="E57" s="67" t="s">
        <v>99</v>
      </c>
      <c r="F57" s="80">
        <v>0</v>
      </c>
      <c r="G57" s="80">
        <v>0</v>
      </c>
      <c r="H57" s="80">
        <f>ROUND(D57*F57,0)</f>
        <v>0</v>
      </c>
      <c r="I57" s="80">
        <f>ROUND(D57*G57,0)</f>
        <v>0</v>
      </c>
    </row>
    <row r="58" spans="1:9" ht="15">
      <c r="A58" s="67"/>
      <c r="B58" s="31"/>
      <c r="C58" s="31"/>
      <c r="D58" s="68"/>
      <c r="E58" s="67"/>
      <c r="F58" s="80"/>
      <c r="G58" s="80"/>
      <c r="H58" s="80"/>
      <c r="I58" s="80"/>
    </row>
    <row r="59" spans="1:9" ht="89.25">
      <c r="A59" s="67">
        <f>IF(D59&lt;&gt;"",MAX($A$2:A58)+1,"")</f>
        <v>23</v>
      </c>
      <c r="B59" s="31" t="s">
        <v>116</v>
      </c>
      <c r="C59" s="52" t="s">
        <v>117</v>
      </c>
      <c r="D59" s="68">
        <v>16</v>
      </c>
      <c r="E59" s="67" t="s">
        <v>99</v>
      </c>
      <c r="F59" s="80">
        <v>0</v>
      </c>
      <c r="G59" s="80">
        <v>0</v>
      </c>
      <c r="H59" s="80">
        <f>ROUND(D59*F59,0)</f>
        <v>0</v>
      </c>
      <c r="I59" s="80">
        <f>ROUND(D59*G59,0)</f>
        <v>0</v>
      </c>
    </row>
    <row r="60" spans="1:9" ht="15">
      <c r="A60" s="67"/>
      <c r="B60" s="31"/>
      <c r="C60" s="31"/>
      <c r="D60" s="68"/>
      <c r="E60" s="67"/>
      <c r="F60" s="80"/>
      <c r="G60" s="80"/>
      <c r="H60" s="80"/>
      <c r="I60" s="80"/>
    </row>
    <row r="61" spans="1:9" ht="76.5">
      <c r="A61" s="67">
        <f>IF(D61&lt;&gt;"",MAX($A$2:A60)+1,"")</f>
        <v>24</v>
      </c>
      <c r="B61" s="31" t="s">
        <v>118</v>
      </c>
      <c r="C61" s="52" t="s">
        <v>119</v>
      </c>
      <c r="D61" s="68">
        <v>20</v>
      </c>
      <c r="E61" s="67" t="s">
        <v>99</v>
      </c>
      <c r="F61" s="80">
        <v>0</v>
      </c>
      <c r="G61" s="80">
        <v>0</v>
      </c>
      <c r="H61" s="80">
        <f>ROUND(D61*F61,0)</f>
        <v>0</v>
      </c>
      <c r="I61" s="80">
        <f>ROUND(D61*G61,0)</f>
        <v>0</v>
      </c>
    </row>
    <row r="62" spans="1:9" ht="15">
      <c r="A62" s="67"/>
      <c r="B62" s="31"/>
      <c r="C62" s="31"/>
      <c r="D62" s="68"/>
      <c r="E62" s="67"/>
      <c r="F62" s="80"/>
      <c r="G62" s="80"/>
      <c r="H62" s="80"/>
      <c r="I62" s="80"/>
    </row>
    <row r="63" spans="1:9" ht="76.5">
      <c r="A63" s="67">
        <f>IF(D63&lt;&gt;"",MAX($A$2:A62)+1,"")</f>
        <v>25</v>
      </c>
      <c r="B63" s="31" t="s">
        <v>120</v>
      </c>
      <c r="C63" s="52" t="s">
        <v>121</v>
      </c>
      <c r="D63" s="68">
        <v>50</v>
      </c>
      <c r="E63" s="67" t="s">
        <v>99</v>
      </c>
      <c r="F63" s="80">
        <v>0</v>
      </c>
      <c r="G63" s="80">
        <v>0</v>
      </c>
      <c r="H63" s="80">
        <f>ROUND(D63*F63,0)</f>
        <v>0</v>
      </c>
      <c r="I63" s="80">
        <f>ROUND(D63*G63,0)</f>
        <v>0</v>
      </c>
    </row>
    <row r="64" spans="1:9" ht="15">
      <c r="A64" s="67"/>
      <c r="B64" s="31"/>
      <c r="C64" s="31"/>
      <c r="D64" s="68"/>
      <c r="E64" s="67"/>
      <c r="F64" s="80"/>
      <c r="G64" s="80"/>
      <c r="H64" s="80"/>
      <c r="I64" s="80"/>
    </row>
    <row r="65" spans="1:9" ht="76.5">
      <c r="A65" s="67">
        <f>IF(D65&lt;&gt;"",MAX($A$2:A64)+1,"")</f>
        <v>26</v>
      </c>
      <c r="B65" s="31" t="s">
        <v>120</v>
      </c>
      <c r="C65" s="52" t="s">
        <v>122</v>
      </c>
      <c r="D65" s="68">
        <v>20</v>
      </c>
      <c r="E65" s="67" t="s">
        <v>99</v>
      </c>
      <c r="F65" s="80">
        <v>0</v>
      </c>
      <c r="G65" s="80">
        <v>0</v>
      </c>
      <c r="H65" s="80">
        <f>ROUND(D65*F65,0)</f>
        <v>0</v>
      </c>
      <c r="I65" s="80">
        <f>ROUND(D65*G65,0)</f>
        <v>0</v>
      </c>
    </row>
    <row r="66" spans="1:9" ht="15">
      <c r="A66" s="67"/>
      <c r="B66" s="31"/>
      <c r="C66" s="31"/>
      <c r="D66" s="68"/>
      <c r="E66" s="67"/>
      <c r="F66" s="80"/>
      <c r="G66" s="80"/>
      <c r="H66" s="80"/>
      <c r="I66" s="80"/>
    </row>
    <row r="67" spans="1:9" ht="89.25">
      <c r="A67" s="67">
        <f>IF(D67&lt;&gt;"",MAX($A$2:A66)+1,"")</f>
        <v>27</v>
      </c>
      <c r="B67" s="31" t="s">
        <v>120</v>
      </c>
      <c r="C67" s="52" t="s">
        <v>123</v>
      </c>
      <c r="D67" s="68">
        <v>12</v>
      </c>
      <c r="E67" s="67" t="s">
        <v>99</v>
      </c>
      <c r="F67" s="80">
        <v>0</v>
      </c>
      <c r="G67" s="80">
        <v>0</v>
      </c>
      <c r="H67" s="80">
        <f>ROUND(D67*F67,0)</f>
        <v>0</v>
      </c>
      <c r="I67" s="80">
        <f>ROUND(D67*G67,0)</f>
        <v>0</v>
      </c>
    </row>
    <row r="68" spans="1:9" ht="15">
      <c r="A68" s="67"/>
      <c r="B68" s="31"/>
      <c r="C68" s="31"/>
      <c r="D68" s="68"/>
      <c r="E68" s="67"/>
      <c r="F68" s="80"/>
      <c r="G68" s="80"/>
      <c r="H68" s="80"/>
      <c r="I68" s="80"/>
    </row>
    <row r="69" spans="1:9" ht="76.5">
      <c r="A69" s="67">
        <f>IF(D69&lt;&gt;"",MAX($A$2:A68)+1,"")</f>
        <v>28</v>
      </c>
      <c r="B69" s="31" t="s">
        <v>120</v>
      </c>
      <c r="C69" s="52" t="s">
        <v>124</v>
      </c>
      <c r="D69" s="68">
        <v>6</v>
      </c>
      <c r="E69" s="67" t="s">
        <v>76</v>
      </c>
      <c r="F69" s="80">
        <v>0</v>
      </c>
      <c r="G69" s="80">
        <v>0</v>
      </c>
      <c r="H69" s="80">
        <f>ROUND(D69*F69,0)</f>
        <v>0</v>
      </c>
      <c r="I69" s="80">
        <f>ROUND(D69*G69,0)</f>
        <v>0</v>
      </c>
    </row>
    <row r="70" spans="1:9" ht="15">
      <c r="A70" s="67"/>
      <c r="B70" s="31"/>
      <c r="C70" s="31"/>
      <c r="D70" s="68"/>
      <c r="E70" s="67"/>
      <c r="F70" s="80"/>
      <c r="G70" s="80"/>
      <c r="H70" s="80"/>
      <c r="I70" s="80"/>
    </row>
    <row r="71" spans="1:9" ht="89.25">
      <c r="A71" s="67">
        <f>IF(D71&lt;&gt;"",MAX($A$2:A70)+1,"")</f>
        <v>29</v>
      </c>
      <c r="B71" s="31" t="s">
        <v>125</v>
      </c>
      <c r="C71" s="52" t="s">
        <v>126</v>
      </c>
      <c r="D71" s="68">
        <v>70</v>
      </c>
      <c r="E71" s="67" t="s">
        <v>99</v>
      </c>
      <c r="F71" s="80">
        <v>0</v>
      </c>
      <c r="G71" s="80">
        <v>0</v>
      </c>
      <c r="H71" s="80">
        <f>ROUND(D71*F71,0)</f>
        <v>0</v>
      </c>
      <c r="I71" s="80">
        <f>ROUND(D71*G71,0)</f>
        <v>0</v>
      </c>
    </row>
    <row r="72" spans="1:9" ht="15">
      <c r="A72" s="67"/>
      <c r="B72" s="31"/>
      <c r="C72" s="52"/>
      <c r="D72" s="68"/>
      <c r="E72" s="67"/>
      <c r="F72" s="80"/>
      <c r="G72" s="80"/>
      <c r="H72" s="80"/>
      <c r="I72" s="80"/>
    </row>
    <row r="73" spans="1:9" ht="89.25">
      <c r="A73" s="67">
        <f>IF(D73&lt;&gt;"",MAX($A$2:A72)+1,"")</f>
        <v>30</v>
      </c>
      <c r="B73" s="31" t="s">
        <v>127</v>
      </c>
      <c r="C73" s="52" t="s">
        <v>128</v>
      </c>
      <c r="D73" s="68">
        <v>130</v>
      </c>
      <c r="E73" s="67" t="s">
        <v>99</v>
      </c>
      <c r="F73" s="80">
        <v>0</v>
      </c>
      <c r="G73" s="80">
        <v>0</v>
      </c>
      <c r="H73" s="80">
        <f>ROUND(D73*F73,0)</f>
        <v>0</v>
      </c>
      <c r="I73" s="80">
        <f>ROUND(D73*G73,0)</f>
        <v>0</v>
      </c>
    </row>
    <row r="74" spans="1:9" ht="15">
      <c r="A74" s="67"/>
      <c r="B74" s="31"/>
      <c r="C74" s="52"/>
      <c r="D74" s="68"/>
      <c r="E74" s="67"/>
      <c r="F74" s="80"/>
      <c r="G74" s="80"/>
      <c r="H74" s="80"/>
      <c r="I74" s="80"/>
    </row>
    <row r="75" spans="1:9" ht="89.25">
      <c r="A75" s="67">
        <f>IF(D75&lt;&gt;"",MAX($A$2:A74)+1,"")</f>
        <v>31</v>
      </c>
      <c r="B75" s="31" t="s">
        <v>129</v>
      </c>
      <c r="C75" s="52" t="s">
        <v>130</v>
      </c>
      <c r="D75" s="68">
        <v>40</v>
      </c>
      <c r="E75" s="67" t="s">
        <v>99</v>
      </c>
      <c r="F75" s="80">
        <v>0</v>
      </c>
      <c r="G75" s="80">
        <v>0</v>
      </c>
      <c r="H75" s="80">
        <f>ROUND(D75*F75,0)</f>
        <v>0</v>
      </c>
      <c r="I75" s="80">
        <f>ROUND(D75*G75,0)</f>
        <v>0</v>
      </c>
    </row>
    <row r="76" spans="1:9" ht="15">
      <c r="A76" s="67"/>
      <c r="B76" s="31"/>
      <c r="C76" s="52"/>
      <c r="D76" s="68"/>
      <c r="E76" s="67"/>
      <c r="F76" s="80"/>
      <c r="G76" s="80"/>
      <c r="H76" s="80"/>
      <c r="I76" s="80"/>
    </row>
    <row r="77" spans="1:9" ht="89.25">
      <c r="A77" s="67">
        <f>IF(D77&lt;&gt;"",MAX($A$2:A76)+1,"")</f>
        <v>32</v>
      </c>
      <c r="B77" s="31" t="s">
        <v>131</v>
      </c>
      <c r="C77" s="52" t="s">
        <v>132</v>
      </c>
      <c r="D77" s="68">
        <v>20</v>
      </c>
      <c r="E77" s="67" t="s">
        <v>99</v>
      </c>
      <c r="F77" s="80">
        <v>0</v>
      </c>
      <c r="G77" s="80">
        <v>0</v>
      </c>
      <c r="H77" s="80">
        <f>ROUND(D77*F77,0)</f>
        <v>0</v>
      </c>
      <c r="I77" s="80">
        <f>ROUND(D77*G77,0)</f>
        <v>0</v>
      </c>
    </row>
    <row r="78" spans="1:9" ht="15">
      <c r="A78" s="67"/>
      <c r="B78" s="31"/>
      <c r="C78" s="52"/>
      <c r="D78" s="68"/>
      <c r="E78" s="67"/>
      <c r="F78" s="80"/>
      <c r="G78" s="80"/>
      <c r="H78" s="80"/>
      <c r="I78" s="80"/>
    </row>
    <row r="79" spans="1:9" ht="89.25">
      <c r="A79" s="67">
        <f>IF(D79&lt;&gt;"",MAX($A$2:A78)+1,"")</f>
        <v>33</v>
      </c>
      <c r="B79" s="31" t="s">
        <v>133</v>
      </c>
      <c r="C79" s="52" t="s">
        <v>134</v>
      </c>
      <c r="D79" s="68">
        <v>20</v>
      </c>
      <c r="E79" s="67" t="s">
        <v>99</v>
      </c>
      <c r="F79" s="80">
        <v>0</v>
      </c>
      <c r="G79" s="80">
        <v>0</v>
      </c>
      <c r="H79" s="80">
        <f>ROUND(D79*F79,0)</f>
        <v>0</v>
      </c>
      <c r="I79" s="80">
        <f>ROUND(D79*G79,0)</f>
        <v>0</v>
      </c>
    </row>
    <row r="80" spans="1:9" ht="15">
      <c r="A80" s="67"/>
      <c r="B80" s="31"/>
      <c r="C80" s="52"/>
      <c r="D80" s="68"/>
      <c r="E80" s="67"/>
      <c r="F80" s="80"/>
      <c r="G80" s="80"/>
      <c r="H80" s="80"/>
      <c r="I80" s="80"/>
    </row>
    <row r="81" spans="1:9" ht="89.25">
      <c r="A81" s="67">
        <f>IF(D81&lt;&gt;"",MAX($A$2:A80)+1,"")</f>
        <v>34</v>
      </c>
      <c r="B81" s="31" t="s">
        <v>135</v>
      </c>
      <c r="C81" s="52" t="s">
        <v>136</v>
      </c>
      <c r="D81" s="68">
        <v>20</v>
      </c>
      <c r="E81" s="67" t="s">
        <v>99</v>
      </c>
      <c r="F81" s="80">
        <v>0</v>
      </c>
      <c r="G81" s="80">
        <v>0</v>
      </c>
      <c r="H81" s="80">
        <f>ROUND(D81*F81,0)</f>
        <v>0</v>
      </c>
      <c r="I81" s="80">
        <f>ROUND(D81*G81,0)</f>
        <v>0</v>
      </c>
    </row>
    <row r="82" spans="1:9" ht="15">
      <c r="A82" s="67"/>
      <c r="B82" s="31"/>
      <c r="C82" s="52"/>
      <c r="D82" s="68"/>
      <c r="E82" s="67"/>
      <c r="F82" s="80"/>
      <c r="G82" s="80"/>
      <c r="H82" s="80"/>
      <c r="I82" s="80"/>
    </row>
    <row r="83" spans="1:9" ht="15">
      <c r="A83" s="67"/>
      <c r="B83" s="9"/>
      <c r="C83" s="9"/>
      <c r="D83" s="68"/>
      <c r="E83" s="66"/>
      <c r="F83" s="80"/>
      <c r="G83" s="80"/>
      <c r="H83" s="80"/>
      <c r="I83" s="80"/>
    </row>
    <row r="84" spans="1:9" ht="15">
      <c r="A84" s="67"/>
      <c r="B84" s="31"/>
      <c r="C84" s="31"/>
      <c r="D84" s="68"/>
      <c r="E84" s="67"/>
      <c r="F84" s="80"/>
      <c r="G84" s="80"/>
      <c r="H84" s="80"/>
      <c r="I84" s="80"/>
    </row>
    <row r="85" spans="1:9" ht="102">
      <c r="A85" s="67">
        <f>IF(D85&lt;&gt;"",MAX($A$2:A84)+1,"")</f>
        <v>35</v>
      </c>
      <c r="B85" s="31" t="s">
        <v>137</v>
      </c>
      <c r="C85" s="52" t="s">
        <v>138</v>
      </c>
      <c r="D85" s="68">
        <v>2</v>
      </c>
      <c r="E85" s="67" t="s">
        <v>76</v>
      </c>
      <c r="F85" s="80">
        <v>0</v>
      </c>
      <c r="G85" s="80">
        <v>0</v>
      </c>
      <c r="H85" s="80">
        <f>ROUND(D85*F85,0)</f>
        <v>0</v>
      </c>
      <c r="I85" s="80">
        <f>ROUND(D85*G85,0)</f>
        <v>0</v>
      </c>
    </row>
    <row r="86" spans="1:9" ht="15">
      <c r="A86" s="67"/>
      <c r="B86" s="31"/>
      <c r="C86" s="52"/>
      <c r="D86" s="68"/>
      <c r="E86" s="67"/>
      <c r="F86" s="80"/>
      <c r="G86" s="80"/>
      <c r="H86" s="80"/>
      <c r="I86" s="80"/>
    </row>
    <row r="87" spans="1:9" ht="114.75">
      <c r="A87" s="67">
        <f>IF(D87&lt;&gt;"",MAX($A$2:A86)+1,"")</f>
        <v>36</v>
      </c>
      <c r="B87" s="31" t="s">
        <v>139</v>
      </c>
      <c r="C87" s="52" t="s">
        <v>140</v>
      </c>
      <c r="D87" s="68">
        <v>1</v>
      </c>
      <c r="E87" s="67" t="s">
        <v>76</v>
      </c>
      <c r="F87" s="80">
        <v>0</v>
      </c>
      <c r="G87" s="80">
        <v>0</v>
      </c>
      <c r="H87" s="80">
        <f>ROUND(D87*F87,0)</f>
        <v>0</v>
      </c>
      <c r="I87" s="80">
        <f>ROUND(D87*G87,0)</f>
        <v>0</v>
      </c>
    </row>
    <row r="88" spans="1:9" ht="38.25">
      <c r="A88" s="67">
        <f>IF(D88&lt;&gt;"",MAX($A$2:A87)+1,"")</f>
      </c>
      <c r="B88" s="31"/>
      <c r="C88" s="52" t="s">
        <v>141</v>
      </c>
      <c r="D88" s="68"/>
      <c r="E88" s="67"/>
      <c r="F88" s="80"/>
      <c r="G88" s="80"/>
      <c r="H88" s="80"/>
      <c r="I88" s="80"/>
    </row>
    <row r="89" spans="1:9" ht="15">
      <c r="A89" s="67"/>
      <c r="B89" s="31"/>
      <c r="C89" s="31"/>
      <c r="D89" s="68"/>
      <c r="E89" s="67"/>
      <c r="F89" s="80"/>
      <c r="G89" s="80"/>
      <c r="H89" s="80"/>
      <c r="I89" s="80"/>
    </row>
    <row r="90" spans="1:9" ht="114.75">
      <c r="A90" s="67">
        <f>IF(D90&lt;&gt;"",MAX($A$2:A89)+1,"")</f>
        <v>37</v>
      </c>
      <c r="B90" s="31" t="s">
        <v>142</v>
      </c>
      <c r="C90" s="52" t="s">
        <v>143</v>
      </c>
      <c r="D90" s="68">
        <v>2</v>
      </c>
      <c r="E90" s="67" t="s">
        <v>76</v>
      </c>
      <c r="F90" s="80">
        <v>0</v>
      </c>
      <c r="G90" s="80">
        <v>0</v>
      </c>
      <c r="H90" s="80">
        <f>ROUND(D90*F90,0)</f>
        <v>0</v>
      </c>
      <c r="I90" s="80">
        <f>ROUND(D90*G90,0)</f>
        <v>0</v>
      </c>
    </row>
    <row r="91" spans="1:9" ht="15">
      <c r="A91" s="67">
        <f>IF(D91&lt;&gt;"",MAX($A$2:A90)+1,"")</f>
      </c>
      <c r="B91" s="31"/>
      <c r="C91" s="31"/>
      <c r="D91" s="68"/>
      <c r="E91" s="67"/>
      <c r="F91" s="80"/>
      <c r="G91" s="80"/>
      <c r="H91" s="80"/>
      <c r="I91" s="80"/>
    </row>
    <row r="92" spans="1:9" ht="114.75">
      <c r="A92" s="67">
        <f>IF(D92&lt;&gt;"",MAX($A$2:A91)+1,"")</f>
        <v>38</v>
      </c>
      <c r="B92" s="31" t="s">
        <v>144</v>
      </c>
      <c r="C92" s="52" t="s">
        <v>145</v>
      </c>
      <c r="D92" s="68">
        <v>6</v>
      </c>
      <c r="E92" s="67" t="s">
        <v>76</v>
      </c>
      <c r="F92" s="80">
        <v>0</v>
      </c>
      <c r="G92" s="80">
        <v>0</v>
      </c>
      <c r="H92" s="80">
        <f>ROUND(D92*F92,0)</f>
        <v>0</v>
      </c>
      <c r="I92" s="80">
        <f>ROUND(D92*G92,0)</f>
        <v>0</v>
      </c>
    </row>
    <row r="93" spans="1:9" ht="15">
      <c r="A93" s="67">
        <f>IF(D93&lt;&gt;"",MAX($A$2:A92)+1,"")</f>
      </c>
      <c r="B93" s="31"/>
      <c r="C93" s="52" t="s">
        <v>146</v>
      </c>
      <c r="D93" s="68"/>
      <c r="E93" s="67"/>
      <c r="F93" s="80"/>
      <c r="G93" s="80"/>
      <c r="H93" s="80"/>
      <c r="I93" s="80"/>
    </row>
    <row r="94" spans="1:9" ht="15">
      <c r="A94" s="67"/>
      <c r="B94" s="31"/>
      <c r="C94" s="31"/>
      <c r="D94" s="68"/>
      <c r="E94" s="67"/>
      <c r="F94" s="80"/>
      <c r="G94" s="80"/>
      <c r="H94" s="80"/>
      <c r="I94" s="80"/>
    </row>
    <row r="95" spans="1:9" ht="89.25">
      <c r="A95" s="67">
        <f>IF(D95&lt;&gt;"",MAX($A$2:A94)+1,"")</f>
        <v>39</v>
      </c>
      <c r="B95" s="31" t="s">
        <v>147</v>
      </c>
      <c r="C95" s="52" t="s">
        <v>148</v>
      </c>
      <c r="D95" s="68">
        <v>1</v>
      </c>
      <c r="E95" s="67" t="s">
        <v>76</v>
      </c>
      <c r="F95" s="80">
        <v>0</v>
      </c>
      <c r="G95" s="80">
        <v>0</v>
      </c>
      <c r="H95" s="80">
        <f>ROUND(D95*F95,0)</f>
        <v>0</v>
      </c>
      <c r="I95" s="80">
        <f>ROUND(D95*G95,0)</f>
        <v>0</v>
      </c>
    </row>
    <row r="96" spans="1:9" ht="15">
      <c r="A96" s="67"/>
      <c r="B96" s="31"/>
      <c r="C96" s="52"/>
      <c r="D96" s="68"/>
      <c r="E96" s="67"/>
      <c r="F96" s="80"/>
      <c r="G96" s="80"/>
      <c r="H96" s="80"/>
      <c r="I96" s="80"/>
    </row>
    <row r="97" spans="1:9" ht="114.75">
      <c r="A97" s="67">
        <f>IF(D97&lt;&gt;"",MAX($A$2:A96)+1,"")</f>
        <v>40</v>
      </c>
      <c r="B97" s="31" t="s">
        <v>149</v>
      </c>
      <c r="C97" s="52" t="s">
        <v>150</v>
      </c>
      <c r="D97" s="68">
        <v>4</v>
      </c>
      <c r="E97" s="67" t="s">
        <v>76</v>
      </c>
      <c r="F97" s="80">
        <v>0</v>
      </c>
      <c r="G97" s="80">
        <v>0</v>
      </c>
      <c r="H97" s="80">
        <f>ROUND(D97*F97,0)</f>
        <v>0</v>
      </c>
      <c r="I97" s="80">
        <f>ROUND(D97*G97,0)</f>
        <v>0</v>
      </c>
    </row>
    <row r="98" spans="1:9" ht="15">
      <c r="A98" s="67">
        <f>IF(D98&lt;&gt;"",MAX($A$2:A97)+1,"")</f>
      </c>
      <c r="B98" s="31"/>
      <c r="C98" s="52" t="s">
        <v>151</v>
      </c>
      <c r="D98" s="68"/>
      <c r="E98" s="67"/>
      <c r="F98" s="80"/>
      <c r="G98" s="80"/>
      <c r="H98" s="80"/>
      <c r="I98" s="80"/>
    </row>
    <row r="99" spans="1:9" ht="15">
      <c r="A99" s="67"/>
      <c r="B99" s="31"/>
      <c r="C99" s="31"/>
      <c r="D99" s="68"/>
      <c r="E99" s="67"/>
      <c r="F99" s="80"/>
      <c r="G99" s="80"/>
      <c r="H99" s="80"/>
      <c r="I99" s="80"/>
    </row>
    <row r="100" spans="1:9" ht="102">
      <c r="A100" s="67">
        <f>IF(D100&lt;&gt;"",MAX($A$2:A99)+1,"")</f>
        <v>41</v>
      </c>
      <c r="B100" s="31" t="s">
        <v>152</v>
      </c>
      <c r="C100" s="52" t="s">
        <v>153</v>
      </c>
      <c r="D100" s="68">
        <v>1</v>
      </c>
      <c r="E100" s="67" t="s">
        <v>76</v>
      </c>
      <c r="F100" s="80">
        <v>0</v>
      </c>
      <c r="G100" s="80">
        <v>0</v>
      </c>
      <c r="H100" s="80">
        <f>ROUND(D100*F100,0)</f>
        <v>0</v>
      </c>
      <c r="I100" s="80">
        <f>ROUND(D100*G100,0)</f>
        <v>0</v>
      </c>
    </row>
    <row r="101" spans="1:9" ht="15">
      <c r="A101" s="67"/>
      <c r="B101" s="31"/>
      <c r="C101" s="52"/>
      <c r="D101" s="68"/>
      <c r="E101" s="67"/>
      <c r="F101" s="80"/>
      <c r="G101" s="80"/>
      <c r="H101" s="80"/>
      <c r="I101" s="80"/>
    </row>
    <row r="102" spans="1:9" ht="114.75">
      <c r="A102" s="67">
        <f>IF(D102&lt;&gt;"",MAX($A$2:A101)+1,"")</f>
        <v>42</v>
      </c>
      <c r="B102" s="31" t="s">
        <v>154</v>
      </c>
      <c r="C102" s="52" t="s">
        <v>155</v>
      </c>
      <c r="D102" s="68">
        <v>2</v>
      </c>
      <c r="E102" s="67" t="s">
        <v>76</v>
      </c>
      <c r="F102" s="80">
        <v>0</v>
      </c>
      <c r="G102" s="80">
        <v>0</v>
      </c>
      <c r="H102" s="80">
        <f>ROUND(D102*F102,0)</f>
        <v>0</v>
      </c>
      <c r="I102" s="80">
        <f>ROUND(D102*G102,0)</f>
        <v>0</v>
      </c>
    </row>
    <row r="103" spans="1:9" ht="15">
      <c r="A103" s="67">
        <f>IF(D103&lt;&gt;"",MAX($A$2:A102)+1,"")</f>
      </c>
      <c r="B103" s="31"/>
      <c r="C103" s="52" t="s">
        <v>156</v>
      </c>
      <c r="D103" s="68"/>
      <c r="E103" s="67"/>
      <c r="F103" s="80"/>
      <c r="G103" s="80"/>
      <c r="H103" s="80"/>
      <c r="I103" s="80"/>
    </row>
    <row r="104" spans="1:9" ht="15">
      <c r="A104" s="67"/>
      <c r="B104" s="31"/>
      <c r="C104" s="31"/>
      <c r="D104" s="68"/>
      <c r="E104" s="67"/>
      <c r="F104" s="80"/>
      <c r="G104" s="80"/>
      <c r="H104" s="80"/>
      <c r="I104" s="80"/>
    </row>
    <row r="105" spans="1:9" ht="102">
      <c r="A105" s="67">
        <f>IF(D105&lt;&gt;"",MAX($A$2:A104)+1,"")</f>
        <v>43</v>
      </c>
      <c r="B105" s="31" t="s">
        <v>157</v>
      </c>
      <c r="C105" s="52" t="s">
        <v>158</v>
      </c>
      <c r="D105" s="68">
        <v>1</v>
      </c>
      <c r="E105" s="67" t="s">
        <v>76</v>
      </c>
      <c r="F105" s="80">
        <v>0</v>
      </c>
      <c r="G105" s="80">
        <v>0</v>
      </c>
      <c r="H105" s="80">
        <f>ROUND(D105*F105,0)</f>
        <v>0</v>
      </c>
      <c r="I105" s="80">
        <f>ROUND(D105*G105,0)</f>
        <v>0</v>
      </c>
    </row>
    <row r="106" spans="1:9" ht="15">
      <c r="A106" s="67">
        <f>IF(D106&lt;&gt;"",MAX($A$2:A105)+1,"")</f>
      </c>
      <c r="B106" s="31"/>
      <c r="C106" s="52" t="s">
        <v>159</v>
      </c>
      <c r="D106" s="68"/>
      <c r="E106" s="67"/>
      <c r="F106" s="80"/>
      <c r="G106" s="80"/>
      <c r="H106" s="80"/>
      <c r="I106" s="80"/>
    </row>
    <row r="107" spans="1:9" ht="15">
      <c r="A107" s="67">
        <f>IF(D107&lt;&gt;"",MAX($A$2:A106)+1,"")</f>
      </c>
      <c r="B107" s="31"/>
      <c r="C107" s="31"/>
      <c r="D107" s="68"/>
      <c r="E107" s="67"/>
      <c r="F107" s="80"/>
      <c r="G107" s="80"/>
      <c r="H107" s="80"/>
      <c r="I107" s="80"/>
    </row>
    <row r="108" spans="1:9" ht="114.75">
      <c r="A108" s="67">
        <f>IF(D108&lt;&gt;"",MAX($A$2:A107)+1,"")</f>
        <v>44</v>
      </c>
      <c r="B108" s="31" t="s">
        <v>160</v>
      </c>
      <c r="C108" s="52" t="s">
        <v>161</v>
      </c>
      <c r="D108" s="68">
        <v>2</v>
      </c>
      <c r="E108" s="67" t="s">
        <v>76</v>
      </c>
      <c r="F108" s="80">
        <v>0</v>
      </c>
      <c r="G108" s="80">
        <v>0</v>
      </c>
      <c r="H108" s="80">
        <f>ROUND(D108*F108,0)</f>
        <v>0</v>
      </c>
      <c r="I108" s="80">
        <f>ROUND(D108*G108,0)</f>
        <v>0</v>
      </c>
    </row>
    <row r="109" spans="1:9" ht="25.5">
      <c r="A109" s="67">
        <f>IF(D109&lt;&gt;"",MAX($A$2:A108)+1,"")</f>
      </c>
      <c r="B109" s="31"/>
      <c r="C109" s="52" t="s">
        <v>162</v>
      </c>
      <c r="D109" s="68"/>
      <c r="E109" s="67"/>
      <c r="F109" s="80"/>
      <c r="G109" s="80"/>
      <c r="H109" s="80"/>
      <c r="I109" s="80"/>
    </row>
    <row r="110" spans="1:9" ht="15">
      <c r="A110" s="67">
        <f>IF(D110&lt;&gt;"",MAX($A$2:A109)+1,"")</f>
      </c>
      <c r="B110" s="31"/>
      <c r="C110" s="31"/>
      <c r="D110" s="68"/>
      <c r="E110" s="67"/>
      <c r="F110" s="80"/>
      <c r="G110" s="80"/>
      <c r="H110" s="80"/>
      <c r="I110" s="80"/>
    </row>
    <row r="111" spans="1:9" ht="114.75">
      <c r="A111" s="67">
        <f>IF(D111&lt;&gt;"",MAX($A$2:A110)+1,"")</f>
        <v>45</v>
      </c>
      <c r="B111" s="31" t="s">
        <v>163</v>
      </c>
      <c r="C111" s="52" t="s">
        <v>164</v>
      </c>
      <c r="D111" s="68">
        <v>2</v>
      </c>
      <c r="E111" s="67" t="s">
        <v>76</v>
      </c>
      <c r="F111" s="80">
        <v>0</v>
      </c>
      <c r="G111" s="80">
        <v>0</v>
      </c>
      <c r="H111" s="80">
        <f>ROUND(D111*F111,0)</f>
        <v>0</v>
      </c>
      <c r="I111" s="80">
        <f>ROUND(D111*G111,0)</f>
        <v>0</v>
      </c>
    </row>
    <row r="112" spans="1:9" ht="25.5">
      <c r="A112" s="67">
        <f>IF(D112&lt;&gt;"",MAX($A$2:A111)+1,"")</f>
      </c>
      <c r="B112" s="31"/>
      <c r="C112" s="52" t="s">
        <v>165</v>
      </c>
      <c r="D112" s="68"/>
      <c r="E112" s="67"/>
      <c r="F112" s="80"/>
      <c r="G112" s="80"/>
      <c r="H112" s="80"/>
      <c r="I112" s="80"/>
    </row>
    <row r="113" spans="1:9" ht="15">
      <c r="A113" s="67">
        <f>IF(D113&lt;&gt;"",MAX($A$2:A112)+1,"")</f>
      </c>
      <c r="B113" s="31"/>
      <c r="C113" s="31"/>
      <c r="D113" s="68"/>
      <c r="E113" s="67"/>
      <c r="F113" s="80"/>
      <c r="G113" s="80"/>
      <c r="H113" s="80"/>
      <c r="I113" s="80"/>
    </row>
    <row r="114" spans="1:9" ht="127.5">
      <c r="A114" s="67">
        <f>IF(D114&lt;&gt;"",MAX($A$2:A113)+1,"")</f>
        <v>46</v>
      </c>
      <c r="B114" s="31" t="s">
        <v>166</v>
      </c>
      <c r="C114" s="52" t="s">
        <v>167</v>
      </c>
      <c r="D114" s="68">
        <v>1</v>
      </c>
      <c r="E114" s="67" t="s">
        <v>76</v>
      </c>
      <c r="F114" s="80">
        <v>0</v>
      </c>
      <c r="G114" s="80">
        <v>0</v>
      </c>
      <c r="H114" s="80">
        <f>ROUND(D114*F114,0)</f>
        <v>0</v>
      </c>
      <c r="I114" s="80">
        <f>ROUND(D114*G114,0)</f>
        <v>0</v>
      </c>
    </row>
    <row r="115" spans="1:9" ht="25.5">
      <c r="A115" s="67">
        <f>IF(D115&lt;&gt;"",MAX($A$2:A114)+1,"")</f>
      </c>
      <c r="B115" s="31"/>
      <c r="C115" s="52" t="s">
        <v>168</v>
      </c>
      <c r="D115" s="68"/>
      <c r="E115" s="67"/>
      <c r="F115" s="80"/>
      <c r="G115" s="80"/>
      <c r="H115" s="80"/>
      <c r="I115" s="80"/>
    </row>
    <row r="116" spans="1:9" ht="15">
      <c r="A116" s="67">
        <f>IF(D116&lt;&gt;"",MAX($A$2:A115)+1,"")</f>
      </c>
      <c r="B116" s="31"/>
      <c r="C116" s="31"/>
      <c r="D116" s="68"/>
      <c r="E116" s="67"/>
      <c r="F116" s="80"/>
      <c r="G116" s="80"/>
      <c r="H116" s="80"/>
      <c r="I116" s="80"/>
    </row>
    <row r="117" spans="1:9" ht="89.25">
      <c r="A117" s="67">
        <f>IF(D117&lt;&gt;"",MAX($A$2:A116)+1,"")</f>
        <v>47</v>
      </c>
      <c r="B117" s="31" t="s">
        <v>169</v>
      </c>
      <c r="C117" s="52" t="s">
        <v>170</v>
      </c>
      <c r="D117" s="68">
        <v>2</v>
      </c>
      <c r="E117" s="67" t="s">
        <v>76</v>
      </c>
      <c r="F117" s="80">
        <v>0</v>
      </c>
      <c r="G117" s="80">
        <v>0</v>
      </c>
      <c r="H117" s="80">
        <f>ROUND(D117*F117,0)</f>
        <v>0</v>
      </c>
      <c r="I117" s="80">
        <f>ROUND(D117*G117,0)</f>
        <v>0</v>
      </c>
    </row>
    <row r="118" spans="1:9" ht="15">
      <c r="A118" s="67">
        <f>IF(D118&lt;&gt;"",MAX($A$2:A117)+1,"")</f>
      </c>
      <c r="B118" s="31"/>
      <c r="C118" s="31"/>
      <c r="D118" s="68"/>
      <c r="E118" s="67"/>
      <c r="F118" s="80"/>
      <c r="G118" s="80"/>
      <c r="H118" s="80"/>
      <c r="I118" s="80"/>
    </row>
    <row r="119" spans="1:9" ht="89.25">
      <c r="A119" s="67">
        <f>IF(D119&lt;&gt;"",MAX($A$2:A118)+1,"")</f>
        <v>48</v>
      </c>
      <c r="B119" s="31" t="s">
        <v>171</v>
      </c>
      <c r="C119" s="2" t="s">
        <v>172</v>
      </c>
      <c r="D119" s="68">
        <v>1</v>
      </c>
      <c r="E119" s="67" t="s">
        <v>76</v>
      </c>
      <c r="F119" s="80">
        <v>0</v>
      </c>
      <c r="G119" s="80">
        <v>0</v>
      </c>
      <c r="H119" s="80">
        <f>ROUND(D119*F119,0)</f>
        <v>0</v>
      </c>
      <c r="I119" s="80">
        <f>ROUND(D119*G119,0)</f>
        <v>0</v>
      </c>
    </row>
    <row r="120" spans="1:9" ht="15">
      <c r="A120" s="67">
        <f>IF(D120&lt;&gt;"",MAX($A$2:A119)+1,"")</f>
      </c>
      <c r="B120" s="31"/>
      <c r="C120" s="52"/>
      <c r="D120" s="68"/>
      <c r="E120" s="67"/>
      <c r="F120" s="80"/>
      <c r="G120" s="80"/>
      <c r="H120" s="80"/>
      <c r="I120" s="80"/>
    </row>
    <row r="121" spans="1:9" ht="89.25">
      <c r="A121" s="67">
        <f>IF(D121&lt;&gt;"",MAX($A$2:A120)+1,"")</f>
        <v>49</v>
      </c>
      <c r="B121" s="31"/>
      <c r="C121" s="52" t="s">
        <v>173</v>
      </c>
      <c r="D121" s="68">
        <v>1</v>
      </c>
      <c r="E121" s="67" t="s">
        <v>76</v>
      </c>
      <c r="F121" s="80">
        <v>0</v>
      </c>
      <c r="G121" s="80">
        <v>0</v>
      </c>
      <c r="H121" s="80">
        <f>ROUND(D121*F121,0)</f>
        <v>0</v>
      </c>
      <c r="I121" s="80">
        <f>ROUND(D121*G121,0)</f>
        <v>0</v>
      </c>
    </row>
    <row r="122" spans="1:9" ht="15">
      <c r="A122" s="67">
        <f>IF(D122&lt;&gt;"",MAX($A$2:A121)+1,"")</f>
      </c>
      <c r="B122" s="31"/>
      <c r="C122" s="31"/>
      <c r="D122" s="68"/>
      <c r="E122" s="67"/>
      <c r="F122" s="80"/>
      <c r="G122" s="80"/>
      <c r="H122" s="80"/>
      <c r="I122" s="80"/>
    </row>
    <row r="123" spans="1:9" ht="102">
      <c r="A123" s="67">
        <f>IF(D123&lt;&gt;"",MAX($A$2:A122)+1,"")</f>
        <v>50</v>
      </c>
      <c r="B123" s="31" t="s">
        <v>174</v>
      </c>
      <c r="C123" s="85" t="s">
        <v>175</v>
      </c>
      <c r="D123" s="68">
        <v>1</v>
      </c>
      <c r="E123" s="67" t="s">
        <v>76</v>
      </c>
      <c r="F123" s="80">
        <v>0</v>
      </c>
      <c r="G123" s="80">
        <v>0</v>
      </c>
      <c r="H123" s="80">
        <f>ROUND(D123*F123,0)</f>
        <v>0</v>
      </c>
      <c r="I123" s="80">
        <f>ROUND(D123*G123,0)</f>
        <v>0</v>
      </c>
    </row>
    <row r="124" spans="1:9" ht="15">
      <c r="A124" s="67">
        <f>IF(D124&lt;&gt;"",MAX($A$2:A123)+1,"")</f>
      </c>
      <c r="B124" s="31"/>
      <c r="C124" s="31"/>
      <c r="D124" s="68"/>
      <c r="E124" s="67"/>
      <c r="F124" s="80"/>
      <c r="G124" s="80"/>
      <c r="H124" s="80"/>
      <c r="I124" s="80"/>
    </row>
    <row r="125" spans="1:9" ht="89.25">
      <c r="A125" s="67">
        <f>IF(D125&lt;&gt;"",MAX($A$2:A124)+1,"")</f>
        <v>51</v>
      </c>
      <c r="B125" s="31" t="s">
        <v>176</v>
      </c>
      <c r="C125" s="52" t="s">
        <v>177</v>
      </c>
      <c r="D125" s="68">
        <v>1</v>
      </c>
      <c r="E125" s="67" t="s">
        <v>76</v>
      </c>
      <c r="F125" s="80">
        <v>0</v>
      </c>
      <c r="G125" s="80">
        <v>0</v>
      </c>
      <c r="H125" s="80">
        <f>ROUND(D125*F125,0)</f>
        <v>0</v>
      </c>
      <c r="I125" s="80">
        <f>ROUND(D125*G125,0)</f>
        <v>0</v>
      </c>
    </row>
    <row r="126" spans="1:9" ht="15">
      <c r="A126" s="67">
        <f>IF(D126&lt;&gt;"",MAX($A$2:A125)+1,"")</f>
      </c>
      <c r="B126" s="31"/>
      <c r="C126" s="31"/>
      <c r="D126" s="68"/>
      <c r="E126" s="67"/>
      <c r="F126" s="80"/>
      <c r="G126" s="80"/>
      <c r="H126" s="80"/>
      <c r="I126" s="80"/>
    </row>
    <row r="127" spans="1:9" ht="51">
      <c r="A127" s="67">
        <f>IF(D127&lt;&gt;"",MAX($A$2:A126)+1,"")</f>
        <v>52</v>
      </c>
      <c r="B127" s="31" t="s">
        <v>178</v>
      </c>
      <c r="C127" s="52" t="s">
        <v>179</v>
      </c>
      <c r="D127" s="68">
        <v>1</v>
      </c>
      <c r="E127" s="67" t="s">
        <v>76</v>
      </c>
      <c r="F127" s="80">
        <v>0</v>
      </c>
      <c r="G127" s="80">
        <v>0</v>
      </c>
      <c r="H127" s="80">
        <f>ROUND(D127*F127,0)</f>
        <v>0</v>
      </c>
      <c r="I127" s="80">
        <f>ROUND(D127*G127,0)</f>
        <v>0</v>
      </c>
    </row>
    <row r="128" spans="1:9" ht="15">
      <c r="A128" s="67">
        <f>IF(D128&lt;&gt;"",MAX($A$2:A127)+1,"")</f>
      </c>
      <c r="B128" s="31"/>
      <c r="C128" s="31"/>
      <c r="D128" s="68"/>
      <c r="E128" s="67"/>
      <c r="F128" s="80"/>
      <c r="G128" s="80"/>
      <c r="H128" s="80"/>
      <c r="I128" s="80"/>
    </row>
    <row r="129" spans="1:9" ht="89.25">
      <c r="A129" s="67">
        <f>IF(D129&lt;&gt;"",MAX($A$2:A128)+1,"")</f>
        <v>53</v>
      </c>
      <c r="B129" s="31" t="s">
        <v>180</v>
      </c>
      <c r="C129" s="52" t="s">
        <v>181</v>
      </c>
      <c r="D129" s="68">
        <v>4</v>
      </c>
      <c r="E129" s="67" t="s">
        <v>76</v>
      </c>
      <c r="F129" s="80">
        <v>0</v>
      </c>
      <c r="G129" s="80">
        <v>0</v>
      </c>
      <c r="H129" s="80">
        <f>ROUND(D129*F129,0)</f>
        <v>0</v>
      </c>
      <c r="I129" s="80">
        <f>ROUND(D129*G129,0)</f>
        <v>0</v>
      </c>
    </row>
    <row r="130" spans="1:9" ht="15">
      <c r="A130" s="67">
        <f>IF(D130&lt;&gt;"",MAX($A$2:A129)+1,"")</f>
      </c>
      <c r="B130" s="31"/>
      <c r="C130" s="31"/>
      <c r="D130" s="68"/>
      <c r="E130" s="67"/>
      <c r="F130" s="80"/>
      <c r="G130" s="80"/>
      <c r="H130" s="80"/>
      <c r="I130" s="80"/>
    </row>
    <row r="131" spans="1:9" ht="114.75">
      <c r="A131" s="67">
        <f>IF(D131&lt;&gt;"",MAX($A$2:A130)+1,"")</f>
        <v>54</v>
      </c>
      <c r="B131" s="31" t="s">
        <v>182</v>
      </c>
      <c r="C131" s="52" t="s">
        <v>183</v>
      </c>
      <c r="D131" s="68">
        <v>3</v>
      </c>
      <c r="E131" s="67" t="s">
        <v>76</v>
      </c>
      <c r="F131" s="80">
        <v>0</v>
      </c>
      <c r="G131" s="80">
        <v>0</v>
      </c>
      <c r="H131" s="80">
        <f>ROUND(D131*F131,0)</f>
        <v>0</v>
      </c>
      <c r="I131" s="80">
        <f>ROUND(D131*G131,0)</f>
        <v>0</v>
      </c>
    </row>
    <row r="132" spans="1:9" ht="15">
      <c r="A132" s="67">
        <f>IF(D132&lt;&gt;"",MAX($A$2:A131)+1,"")</f>
      </c>
      <c r="B132" s="31"/>
      <c r="C132" s="31"/>
      <c r="D132" s="68"/>
      <c r="E132" s="67"/>
      <c r="F132" s="80"/>
      <c r="G132" s="80"/>
      <c r="H132" s="80"/>
      <c r="I132" s="80"/>
    </row>
    <row r="133" spans="1:9" ht="38.25">
      <c r="A133" s="67">
        <f>IF(D133&lt;&gt;"",MAX($A$2:A132)+1,"")</f>
        <v>55</v>
      </c>
      <c r="B133" s="31" t="s">
        <v>120</v>
      </c>
      <c r="C133" s="52" t="s">
        <v>184</v>
      </c>
      <c r="D133" s="68">
        <v>3</v>
      </c>
      <c r="E133" s="67" t="s">
        <v>76</v>
      </c>
      <c r="F133" s="80">
        <v>0</v>
      </c>
      <c r="G133" s="80">
        <v>0</v>
      </c>
      <c r="H133" s="80">
        <f>ROUND(D133*F133,0)</f>
        <v>0</v>
      </c>
      <c r="I133" s="80">
        <f>ROUND(D133*G133,0)</f>
        <v>0</v>
      </c>
    </row>
    <row r="134" spans="1:9" ht="15">
      <c r="A134" s="67">
        <f>IF(D134&lt;&gt;"",MAX($A$2:A133)+1,"")</f>
      </c>
      <c r="B134" s="31"/>
      <c r="C134" s="31"/>
      <c r="D134" s="68"/>
      <c r="E134" s="67"/>
      <c r="F134" s="80"/>
      <c r="G134" s="80"/>
      <c r="H134" s="80"/>
      <c r="I134" s="80"/>
    </row>
    <row r="135" spans="1:9" ht="63.75">
      <c r="A135" s="67">
        <f>IF(D135&lt;&gt;"",MAX($A$2:A134)+1,"")</f>
        <v>56</v>
      </c>
      <c r="B135" s="31" t="s">
        <v>185</v>
      </c>
      <c r="C135" s="52" t="s">
        <v>186</v>
      </c>
      <c r="D135" s="68">
        <v>2</v>
      </c>
      <c r="E135" s="67" t="s">
        <v>76</v>
      </c>
      <c r="F135" s="80">
        <v>0</v>
      </c>
      <c r="G135" s="80">
        <v>0</v>
      </c>
      <c r="H135" s="80">
        <f>ROUND(D135*F135,0)</f>
        <v>0</v>
      </c>
      <c r="I135" s="80">
        <f>ROUND(D135*G135,0)</f>
        <v>0</v>
      </c>
    </row>
    <row r="136" spans="1:9" ht="15">
      <c r="A136" s="67">
        <f>IF(D136&lt;&gt;"",MAX($A$2:A135)+1,"")</f>
      </c>
      <c r="B136" s="31"/>
      <c r="C136" s="31"/>
      <c r="D136" s="68"/>
      <c r="E136" s="67"/>
      <c r="F136" s="80"/>
      <c r="G136" s="80"/>
      <c r="H136" s="80"/>
      <c r="I136" s="80"/>
    </row>
    <row r="137" spans="1:9" ht="89.25">
      <c r="A137" s="67">
        <f>IF(D137&lt;&gt;"",MAX($A$2:A136)+1,"")</f>
        <v>57</v>
      </c>
      <c r="B137" s="31" t="s">
        <v>187</v>
      </c>
      <c r="C137" s="52" t="s">
        <v>188</v>
      </c>
      <c r="D137" s="68">
        <v>2</v>
      </c>
      <c r="E137" s="67" t="s">
        <v>76</v>
      </c>
      <c r="F137" s="80">
        <v>0</v>
      </c>
      <c r="G137" s="80">
        <v>0</v>
      </c>
      <c r="H137" s="80">
        <f>ROUND(D137*F137,0)</f>
        <v>0</v>
      </c>
      <c r="I137" s="80">
        <f>ROUND(D137*G137,0)</f>
        <v>0</v>
      </c>
    </row>
    <row r="138" spans="1:9" ht="15">
      <c r="A138" s="67">
        <f>IF(D138&lt;&gt;"",MAX($A$2:A137)+1,"")</f>
      </c>
      <c r="B138" s="31"/>
      <c r="C138" s="31"/>
      <c r="D138" s="68"/>
      <c r="E138" s="67"/>
      <c r="F138" s="80"/>
      <c r="G138" s="80"/>
      <c r="H138" s="80"/>
      <c r="I138" s="80"/>
    </row>
    <row r="139" spans="1:9" ht="76.5">
      <c r="A139" s="67">
        <f>IF(D139&lt;&gt;"",MAX($A$2:A138)+1,"")</f>
        <v>58</v>
      </c>
      <c r="B139" s="31" t="s">
        <v>189</v>
      </c>
      <c r="C139" s="52" t="s">
        <v>190</v>
      </c>
      <c r="D139" s="68">
        <v>18</v>
      </c>
      <c r="E139" s="67" t="s">
        <v>76</v>
      </c>
      <c r="F139" s="80">
        <v>0</v>
      </c>
      <c r="G139" s="80">
        <v>0</v>
      </c>
      <c r="H139" s="80">
        <f>ROUND(D139*F139,0)</f>
        <v>0</v>
      </c>
      <c r="I139" s="80">
        <f>ROUND(D139*G139,0)</f>
        <v>0</v>
      </c>
    </row>
    <row r="140" spans="1:9" ht="15">
      <c r="A140" s="67">
        <f>IF(D140&lt;&gt;"",MAX($A$2:A139)+1,"")</f>
      </c>
      <c r="B140" s="31"/>
      <c r="C140" s="31"/>
      <c r="D140" s="68"/>
      <c r="E140" s="67"/>
      <c r="F140" s="80"/>
      <c r="G140" s="80"/>
      <c r="H140" s="80"/>
      <c r="I140" s="80"/>
    </row>
    <row r="141" spans="1:9" ht="51">
      <c r="A141" s="67">
        <f>IF(D141&lt;&gt;"",MAX($A$2:A140)+1,"")</f>
        <v>59</v>
      </c>
      <c r="B141" s="31" t="s">
        <v>191</v>
      </c>
      <c r="C141" s="52" t="s">
        <v>192</v>
      </c>
      <c r="D141" s="68">
        <v>2</v>
      </c>
      <c r="E141" s="67" t="s">
        <v>76</v>
      </c>
      <c r="F141" s="80">
        <v>0</v>
      </c>
      <c r="G141" s="80">
        <v>0</v>
      </c>
      <c r="H141" s="80">
        <f>ROUND(D141*F141,0)</f>
        <v>0</v>
      </c>
      <c r="I141" s="80">
        <f>ROUND(D141*G141,0)</f>
        <v>0</v>
      </c>
    </row>
    <row r="142" spans="1:9" ht="15">
      <c r="A142" s="67">
        <f>IF(D142&lt;&gt;"",MAX($A$2:A141)+1,"")</f>
      </c>
      <c r="B142" s="31"/>
      <c r="C142" s="31"/>
      <c r="D142" s="68"/>
      <c r="E142" s="67"/>
      <c r="F142" s="80"/>
      <c r="G142" s="80"/>
      <c r="H142" s="80"/>
      <c r="I142" s="80"/>
    </row>
    <row r="143" spans="1:9" ht="38.25">
      <c r="A143" s="67">
        <f>IF(D143&lt;&gt;"",MAX($A$2:A142)+1,"")</f>
        <v>60</v>
      </c>
      <c r="B143" s="31" t="s">
        <v>193</v>
      </c>
      <c r="C143" s="52" t="s">
        <v>315</v>
      </c>
      <c r="D143" s="68">
        <v>6</v>
      </c>
      <c r="E143" s="67" t="s">
        <v>76</v>
      </c>
      <c r="F143" s="80">
        <v>0</v>
      </c>
      <c r="G143" s="80">
        <v>0</v>
      </c>
      <c r="H143" s="80">
        <f>ROUND(D143*F143,0)</f>
        <v>0</v>
      </c>
      <c r="I143" s="80">
        <f>ROUND(D143*G143,0)</f>
        <v>0</v>
      </c>
    </row>
    <row r="144" spans="1:9" ht="15">
      <c r="A144" s="67">
        <f>IF(D144&lt;&gt;"",MAX($A$2:A143)+1,"")</f>
      </c>
      <c r="B144" s="31"/>
      <c r="C144" s="52"/>
      <c r="D144" s="68"/>
      <c r="E144" s="67"/>
      <c r="F144" s="80"/>
      <c r="G144" s="80"/>
      <c r="H144" s="80"/>
      <c r="I144" s="80"/>
    </row>
    <row r="145" spans="1:9" ht="15">
      <c r="A145" s="67">
        <f>IF(D145&lt;&gt;"",MAX($A$2:A144)+1,"")</f>
        <v>61</v>
      </c>
      <c r="B145" s="31"/>
      <c r="C145" s="52" t="s">
        <v>194</v>
      </c>
      <c r="D145" s="68">
        <v>6</v>
      </c>
      <c r="E145" s="67" t="s">
        <v>76</v>
      </c>
      <c r="F145" s="80">
        <v>0</v>
      </c>
      <c r="G145" s="80">
        <v>0</v>
      </c>
      <c r="H145" s="80">
        <f>ROUND(D145*F145,0)</f>
        <v>0</v>
      </c>
      <c r="I145" s="80">
        <f>ROUND(D145*G145,0)</f>
        <v>0</v>
      </c>
    </row>
    <row r="146" spans="1:9" ht="15">
      <c r="A146" s="67">
        <f>IF(D146&lt;&gt;"",MAX($A$2:A145)+1,"")</f>
      </c>
      <c r="B146" s="31"/>
      <c r="C146" s="31"/>
      <c r="D146" s="68"/>
      <c r="E146" s="67"/>
      <c r="F146" s="80"/>
      <c r="G146" s="80"/>
      <c r="H146" s="80"/>
      <c r="I146" s="80"/>
    </row>
    <row r="147" spans="1:9" ht="51">
      <c r="A147" s="67">
        <f>IF(D147&lt;&gt;"",MAX($A$2:A146)+1,"")</f>
        <v>62</v>
      </c>
      <c r="B147" s="31" t="s">
        <v>195</v>
      </c>
      <c r="C147" s="52" t="s">
        <v>196</v>
      </c>
      <c r="D147" s="68">
        <v>4</v>
      </c>
      <c r="E147" s="67" t="s">
        <v>76</v>
      </c>
      <c r="F147" s="80">
        <v>0</v>
      </c>
      <c r="G147" s="80">
        <v>0</v>
      </c>
      <c r="H147" s="80">
        <f>ROUND(D147*F147,0)</f>
        <v>0</v>
      </c>
      <c r="I147" s="80">
        <f>ROUND(D147*G147,0)</f>
        <v>0</v>
      </c>
    </row>
    <row r="148" spans="1:9" ht="15">
      <c r="A148" s="67">
        <f>IF(D148&lt;&gt;"",MAX($A$2:A147)+1,"")</f>
      </c>
      <c r="B148" s="31"/>
      <c r="C148" s="31"/>
      <c r="D148" s="68"/>
      <c r="E148" s="67"/>
      <c r="F148" s="80"/>
      <c r="G148" s="80"/>
      <c r="H148" s="80"/>
      <c r="I148" s="80"/>
    </row>
    <row r="149" spans="1:9" ht="76.5">
      <c r="A149" s="67">
        <f>IF(D149&lt;&gt;"",MAX($A$2:A148)+1,"")</f>
        <v>63</v>
      </c>
      <c r="B149" s="31" t="s">
        <v>197</v>
      </c>
      <c r="C149" s="52" t="s">
        <v>198</v>
      </c>
      <c r="D149" s="68">
        <v>1</v>
      </c>
      <c r="E149" s="67" t="s">
        <v>76</v>
      </c>
      <c r="F149" s="80">
        <v>0</v>
      </c>
      <c r="G149" s="80">
        <v>0</v>
      </c>
      <c r="H149" s="80">
        <f>ROUND(D149*F149,0)</f>
        <v>0</v>
      </c>
      <c r="I149" s="80">
        <f>ROUND(D149*G149,0)</f>
        <v>0</v>
      </c>
    </row>
    <row r="150" spans="1:9" ht="15">
      <c r="A150" s="67">
        <f>IF(D150&lt;&gt;"",MAX($A$2:A149)+1,"")</f>
      </c>
      <c r="B150" s="31"/>
      <c r="C150" s="31"/>
      <c r="D150" s="68"/>
      <c r="E150" s="67"/>
      <c r="F150" s="80"/>
      <c r="G150" s="80"/>
      <c r="H150" s="80"/>
      <c r="I150" s="80"/>
    </row>
    <row r="151" spans="1:9" ht="76.5">
      <c r="A151" s="67">
        <f>IF(D151&lt;&gt;"",MAX($A$2:A150)+1,"")</f>
        <v>64</v>
      </c>
      <c r="B151" s="31" t="s">
        <v>199</v>
      </c>
      <c r="C151" s="52" t="s">
        <v>200</v>
      </c>
      <c r="D151" s="68">
        <v>6</v>
      </c>
      <c r="E151" s="67" t="s">
        <v>76</v>
      </c>
      <c r="F151" s="80">
        <v>0</v>
      </c>
      <c r="G151" s="80">
        <v>0</v>
      </c>
      <c r="H151" s="80">
        <f>ROUND(D151*F151,0)</f>
        <v>0</v>
      </c>
      <c r="I151" s="80">
        <f>ROUND(D151*G151,0)</f>
        <v>0</v>
      </c>
    </row>
    <row r="152" spans="1:9" ht="15">
      <c r="A152" s="67">
        <f>IF(D152&lt;&gt;"",MAX($A$2:A151)+1,"")</f>
      </c>
      <c r="B152" s="31"/>
      <c r="C152" s="31"/>
      <c r="D152" s="68"/>
      <c r="E152" s="67"/>
      <c r="F152" s="80"/>
      <c r="G152" s="80"/>
      <c r="H152" s="80"/>
      <c r="I152" s="80"/>
    </row>
    <row r="153" spans="1:9" ht="102">
      <c r="A153" s="67">
        <f>IF(D153&lt;&gt;"",MAX($A$2:A152)+1,"")</f>
        <v>65</v>
      </c>
      <c r="B153" s="31" t="s">
        <v>201</v>
      </c>
      <c r="C153" s="52" t="s">
        <v>202</v>
      </c>
      <c r="D153" s="68">
        <v>5</v>
      </c>
      <c r="E153" s="67" t="s">
        <v>76</v>
      </c>
      <c r="F153" s="80">
        <v>0</v>
      </c>
      <c r="G153" s="80">
        <v>0</v>
      </c>
      <c r="H153" s="80">
        <f>ROUND(D153*F153,0)</f>
        <v>0</v>
      </c>
      <c r="I153" s="80">
        <f>ROUND(D153*G153,0)</f>
        <v>0</v>
      </c>
    </row>
    <row r="154" spans="1:9" ht="38.25">
      <c r="A154" s="67">
        <f>IF(D154&lt;&gt;"",MAX($A$2:A153)+1,"")</f>
      </c>
      <c r="B154" s="31"/>
      <c r="C154" s="52" t="s">
        <v>203</v>
      </c>
      <c r="D154" s="68"/>
      <c r="E154" s="67"/>
      <c r="F154" s="80"/>
      <c r="G154" s="80"/>
      <c r="H154" s="80"/>
      <c r="I154" s="80"/>
    </row>
    <row r="155" spans="1:9" ht="15">
      <c r="A155" s="67">
        <f>IF(D155&lt;&gt;"",MAX($A$2:A154)+1,"")</f>
      </c>
      <c r="B155" s="31"/>
      <c r="C155" s="31"/>
      <c r="D155" s="68"/>
      <c r="E155" s="67"/>
      <c r="F155" s="80"/>
      <c r="G155" s="80"/>
      <c r="H155" s="80"/>
      <c r="I155" s="80"/>
    </row>
    <row r="156" spans="1:9" ht="25.5">
      <c r="A156" s="67">
        <f>IF(D156&lt;&gt;"",MAX($A$2:A155)+1,"")</f>
        <v>66</v>
      </c>
      <c r="B156" s="31" t="s">
        <v>204</v>
      </c>
      <c r="C156" s="52" t="s">
        <v>205</v>
      </c>
      <c r="D156" s="68">
        <v>2</v>
      </c>
      <c r="E156" s="67" t="s">
        <v>76</v>
      </c>
      <c r="F156" s="80">
        <v>0</v>
      </c>
      <c r="G156" s="80">
        <v>0</v>
      </c>
      <c r="H156" s="80">
        <f>ROUND(D156*F156,0)</f>
        <v>0</v>
      </c>
      <c r="I156" s="80">
        <f>ROUND(D156*G156,0)</f>
        <v>0</v>
      </c>
    </row>
    <row r="157" spans="1:9" ht="15">
      <c r="A157" s="67">
        <f>IF(D157&lt;&gt;"",MAX($A$2:A156)+1,"")</f>
      </c>
      <c r="B157" s="31"/>
      <c r="C157" s="31"/>
      <c r="D157" s="68"/>
      <c r="E157" s="67"/>
      <c r="F157" s="80"/>
      <c r="G157" s="80"/>
      <c r="H157" s="80"/>
      <c r="I157" s="80"/>
    </row>
    <row r="158" spans="1:9" ht="114.75">
      <c r="A158" s="67">
        <f>IF(D158&lt;&gt;"",MAX($A$2:A157)+1,"")</f>
        <v>67</v>
      </c>
      <c r="B158" s="31" t="s">
        <v>206</v>
      </c>
      <c r="C158" s="52" t="s">
        <v>207</v>
      </c>
      <c r="D158" s="68">
        <v>5</v>
      </c>
      <c r="E158" s="67" t="s">
        <v>76</v>
      </c>
      <c r="F158" s="80">
        <v>0</v>
      </c>
      <c r="G158" s="80">
        <v>0</v>
      </c>
      <c r="H158" s="80">
        <f>ROUND(D158*F158,0)</f>
        <v>0</v>
      </c>
      <c r="I158" s="80">
        <f>ROUND(D158*G158,0)</f>
        <v>0</v>
      </c>
    </row>
    <row r="159" spans="1:9" ht="15">
      <c r="A159" s="67">
        <f>IF(D159&lt;&gt;"",MAX($A$2:A158)+1,"")</f>
      </c>
      <c r="B159" s="31"/>
      <c r="C159" s="52" t="s">
        <v>208</v>
      </c>
      <c r="D159" s="68"/>
      <c r="E159" s="67"/>
      <c r="F159" s="80"/>
      <c r="G159" s="80"/>
      <c r="H159" s="80"/>
      <c r="I159" s="80"/>
    </row>
    <row r="160" spans="1:9" ht="15">
      <c r="A160" s="67">
        <f>IF(D160&lt;&gt;"",MAX($A$2:A159)+1,"")</f>
      </c>
      <c r="B160" s="31"/>
      <c r="C160" s="31"/>
      <c r="D160" s="68"/>
      <c r="E160" s="67"/>
      <c r="F160" s="80"/>
      <c r="G160" s="80"/>
      <c r="H160" s="80"/>
      <c r="I160" s="80"/>
    </row>
    <row r="161" spans="1:9" ht="51">
      <c r="A161" s="67">
        <f>IF(D161&lt;&gt;"",MAX($A$2:A160)+1,"")</f>
        <v>68</v>
      </c>
      <c r="B161" s="31" t="s">
        <v>209</v>
      </c>
      <c r="C161" s="52" t="s">
        <v>210</v>
      </c>
      <c r="D161" s="68">
        <v>1</v>
      </c>
      <c r="E161" s="67" t="s">
        <v>76</v>
      </c>
      <c r="F161" s="80">
        <v>0</v>
      </c>
      <c r="G161" s="80">
        <v>0</v>
      </c>
      <c r="H161" s="80">
        <f>ROUND(D161*F161,0)</f>
        <v>0</v>
      </c>
      <c r="I161" s="80">
        <f>ROUND(D161*G161,0)</f>
        <v>0</v>
      </c>
    </row>
    <row r="162" spans="1:9" ht="15">
      <c r="A162" s="67">
        <f>IF(D162&lt;&gt;"",MAX($A$2:A161)+1,"")</f>
      </c>
      <c r="B162" s="31"/>
      <c r="C162" s="31"/>
      <c r="D162" s="68"/>
      <c r="E162" s="67"/>
      <c r="F162" s="80"/>
      <c r="G162" s="80"/>
      <c r="H162" s="80"/>
      <c r="I162" s="80"/>
    </row>
    <row r="163" spans="1:9" ht="51">
      <c r="A163" s="67">
        <f>IF(D163&lt;&gt;"",MAX($A$2:A162)+1,"")</f>
        <v>69</v>
      </c>
      <c r="B163" s="31" t="s">
        <v>120</v>
      </c>
      <c r="C163" s="52" t="s">
        <v>211</v>
      </c>
      <c r="D163" s="68">
        <v>1</v>
      </c>
      <c r="E163" s="67" t="s">
        <v>76</v>
      </c>
      <c r="F163" s="80">
        <v>0</v>
      </c>
      <c r="G163" s="80">
        <v>0</v>
      </c>
      <c r="H163" s="80">
        <f>ROUND(D163*F163,0)</f>
        <v>0</v>
      </c>
      <c r="I163" s="80">
        <f>ROUND(D163*G163,0)</f>
        <v>0</v>
      </c>
    </row>
    <row r="164" spans="1:9" ht="15">
      <c r="A164" s="67">
        <f>IF(D164&lt;&gt;"",MAX($A$2:A163)+1,"")</f>
      </c>
      <c r="B164" s="31"/>
      <c r="C164" s="31"/>
      <c r="D164" s="68"/>
      <c r="E164" s="67"/>
      <c r="F164" s="80"/>
      <c r="G164" s="80"/>
      <c r="H164" s="80"/>
      <c r="I164" s="80"/>
    </row>
    <row r="165" spans="1:9" ht="38.25">
      <c r="A165" s="67">
        <f>IF(D165&lt;&gt;"",MAX($A$2:A164)+1,"")</f>
        <v>70</v>
      </c>
      <c r="B165" s="31" t="s">
        <v>120</v>
      </c>
      <c r="C165" s="52" t="s">
        <v>212</v>
      </c>
      <c r="D165" s="68">
        <v>1</v>
      </c>
      <c r="E165" s="67" t="s">
        <v>76</v>
      </c>
      <c r="F165" s="80">
        <v>0</v>
      </c>
      <c r="G165" s="80">
        <v>0</v>
      </c>
      <c r="H165" s="80">
        <f>ROUND(D165*F165,0)</f>
        <v>0</v>
      </c>
      <c r="I165" s="80">
        <f>ROUND(D165*G165,0)</f>
        <v>0</v>
      </c>
    </row>
    <row r="166" spans="1:9" ht="15">
      <c r="A166" s="67">
        <f>IF(D166&lt;&gt;"",MAX($A$2:A165)+1,"")</f>
      </c>
      <c r="B166" s="31"/>
      <c r="C166" s="31"/>
      <c r="D166" s="68"/>
      <c r="E166" s="67"/>
      <c r="F166" s="80"/>
      <c r="G166" s="80"/>
      <c r="H166" s="80"/>
      <c r="I166" s="80"/>
    </row>
    <row r="167" spans="1:9" ht="63.75">
      <c r="A167" s="67">
        <f>IF(D167&lt;&gt;"",MAX($A$2:A166)+1,"")</f>
        <v>71</v>
      </c>
      <c r="B167" s="31" t="s">
        <v>120</v>
      </c>
      <c r="C167" s="52" t="s">
        <v>213</v>
      </c>
      <c r="D167" s="68">
        <v>1</v>
      </c>
      <c r="E167" s="67" t="s">
        <v>76</v>
      </c>
      <c r="F167" s="80">
        <v>0</v>
      </c>
      <c r="G167" s="80">
        <v>0</v>
      </c>
      <c r="H167" s="80">
        <f>ROUND(D167*F167,0)</f>
        <v>0</v>
      </c>
      <c r="I167" s="80">
        <f>ROUND(D167*G167,0)</f>
        <v>0</v>
      </c>
    </row>
    <row r="168" spans="1:9" ht="15">
      <c r="A168" s="67">
        <f>IF(D168&lt;&gt;"",MAX($A$2:A167)+1,"")</f>
      </c>
      <c r="B168" s="31"/>
      <c r="C168" s="31"/>
      <c r="D168" s="68"/>
      <c r="E168" s="67"/>
      <c r="F168" s="80"/>
      <c r="G168" s="80"/>
      <c r="H168" s="80"/>
      <c r="I168" s="80"/>
    </row>
    <row r="169" spans="1:9" ht="63.75">
      <c r="A169" s="67">
        <f>IF(D169&lt;&gt;"",MAX($A$2:A168)+1,"")</f>
        <v>72</v>
      </c>
      <c r="B169" s="31" t="s">
        <v>120</v>
      </c>
      <c r="C169" s="52" t="s">
        <v>214</v>
      </c>
      <c r="D169" s="68">
        <v>1</v>
      </c>
      <c r="E169" s="67" t="s">
        <v>76</v>
      </c>
      <c r="F169" s="80">
        <v>0</v>
      </c>
      <c r="G169" s="80">
        <v>0</v>
      </c>
      <c r="H169" s="80">
        <f>ROUND(D169*F169,0)</f>
        <v>0</v>
      </c>
      <c r="I169" s="80">
        <f>ROUND(D169*G169,0)</f>
        <v>0</v>
      </c>
    </row>
    <row r="170" spans="1:9" ht="15">
      <c r="A170" s="67">
        <f>IF(D170&lt;&gt;"",MAX($A$2:A169)+1,"")</f>
      </c>
      <c r="B170" s="31"/>
      <c r="C170" s="31"/>
      <c r="D170" s="68"/>
      <c r="E170" s="67"/>
      <c r="F170" s="80"/>
      <c r="G170" s="80"/>
      <c r="H170" s="80"/>
      <c r="I170" s="80"/>
    </row>
    <row r="171" spans="1:9" ht="38.25">
      <c r="A171" s="67">
        <f>IF(D171&lt;&gt;"",MAX($A$2:A170)+1,"")</f>
        <v>73</v>
      </c>
      <c r="B171" s="31" t="s">
        <v>120</v>
      </c>
      <c r="C171" s="52" t="s">
        <v>215</v>
      </c>
      <c r="D171" s="68">
        <v>1</v>
      </c>
      <c r="E171" s="67" t="s">
        <v>76</v>
      </c>
      <c r="F171" s="80">
        <v>0</v>
      </c>
      <c r="G171" s="80">
        <v>0</v>
      </c>
      <c r="H171" s="80">
        <f>ROUND(D171*F171,0)</f>
        <v>0</v>
      </c>
      <c r="I171" s="80">
        <f>ROUND(D171*G171,0)</f>
        <v>0</v>
      </c>
    </row>
    <row r="172" spans="1:9" ht="15">
      <c r="A172" s="67">
        <f>IF(D172&lt;&gt;"",MAX($A$2:A171)+1,"")</f>
      </c>
      <c r="B172" s="31"/>
      <c r="C172" s="31"/>
      <c r="D172" s="68"/>
      <c r="E172" s="67"/>
      <c r="F172" s="80"/>
      <c r="G172" s="80"/>
      <c r="H172" s="80"/>
      <c r="I172" s="80"/>
    </row>
    <row r="173" spans="1:9" ht="38.25">
      <c r="A173" s="67">
        <f>IF(D173&lt;&gt;"",MAX($A$2:A172)+1,"")</f>
        <v>74</v>
      </c>
      <c r="B173" s="31" t="s">
        <v>120</v>
      </c>
      <c r="C173" s="52" t="s">
        <v>216</v>
      </c>
      <c r="D173" s="68">
        <v>1</v>
      </c>
      <c r="E173" s="67" t="s">
        <v>76</v>
      </c>
      <c r="F173" s="80">
        <v>0</v>
      </c>
      <c r="G173" s="80">
        <v>0</v>
      </c>
      <c r="H173" s="80">
        <f>ROUND(D173*F173,0)</f>
        <v>0</v>
      </c>
      <c r="I173" s="80">
        <f>ROUND(D173*G173,0)</f>
        <v>0</v>
      </c>
    </row>
    <row r="174" spans="1:9" ht="15">
      <c r="A174" s="67">
        <f>IF(D174&lt;&gt;"",MAX($A$2:A173)+1,"")</f>
      </c>
      <c r="B174" s="31"/>
      <c r="C174" s="31"/>
      <c r="D174" s="68"/>
      <c r="E174" s="67"/>
      <c r="F174" s="80"/>
      <c r="G174" s="80"/>
      <c r="H174" s="80"/>
      <c r="I174" s="80"/>
    </row>
    <row r="175" spans="1:9" ht="38.25">
      <c r="A175" s="67">
        <f>IF(D175&lt;&gt;"",MAX($A$2:A174)+1,"")</f>
        <v>75</v>
      </c>
      <c r="B175" s="31" t="s">
        <v>120</v>
      </c>
      <c r="C175" s="52" t="s">
        <v>217</v>
      </c>
      <c r="D175" s="68">
        <v>1</v>
      </c>
      <c r="E175" s="67" t="s">
        <v>76</v>
      </c>
      <c r="F175" s="80">
        <v>0</v>
      </c>
      <c r="G175" s="80">
        <v>0</v>
      </c>
      <c r="H175" s="80">
        <f>ROUND(D175*F175,0)</f>
        <v>0</v>
      </c>
      <c r="I175" s="80">
        <f>ROUND(D175*G175,0)</f>
        <v>0</v>
      </c>
    </row>
    <row r="176" spans="1:9" ht="15">
      <c r="A176" s="67">
        <f>IF(D176&lt;&gt;"",MAX($A$2:A175)+1,"")</f>
      </c>
      <c r="B176" s="31"/>
      <c r="C176" s="31"/>
      <c r="D176" s="68"/>
      <c r="E176" s="67"/>
      <c r="F176" s="80"/>
      <c r="G176" s="80"/>
      <c r="H176" s="80"/>
      <c r="I176" s="80"/>
    </row>
    <row r="177" spans="1:9" ht="63.75">
      <c r="A177" s="67">
        <f>IF(D177&lt;&gt;"",MAX($A$2:A176)+1,"")</f>
        <v>76</v>
      </c>
      <c r="B177" s="31" t="s">
        <v>120</v>
      </c>
      <c r="C177" s="52" t="s">
        <v>218</v>
      </c>
      <c r="D177" s="68">
        <v>1</v>
      </c>
      <c r="E177" s="67" t="s">
        <v>76</v>
      </c>
      <c r="F177" s="80">
        <v>0</v>
      </c>
      <c r="G177" s="80">
        <v>0</v>
      </c>
      <c r="H177" s="80">
        <f>ROUND(D177*F177,0)</f>
        <v>0</v>
      </c>
      <c r="I177" s="80">
        <f>ROUND(D177*G177,0)</f>
        <v>0</v>
      </c>
    </row>
    <row r="178" spans="1:9" ht="15">
      <c r="A178" s="67">
        <f>IF(D178&lt;&gt;"",MAX($A$2:A177)+1,"")</f>
      </c>
      <c r="B178" s="31"/>
      <c r="C178" s="31"/>
      <c r="D178" s="68"/>
      <c r="E178" s="67"/>
      <c r="F178" s="80"/>
      <c r="G178" s="80"/>
      <c r="H178" s="80"/>
      <c r="I178" s="80"/>
    </row>
    <row r="179" spans="1:9" ht="38.25">
      <c r="A179" s="67">
        <f>IF(D179&lt;&gt;"",MAX($A$2:A178)+1,"")</f>
        <v>77</v>
      </c>
      <c r="B179" s="31" t="s">
        <v>120</v>
      </c>
      <c r="C179" s="52" t="s">
        <v>219</v>
      </c>
      <c r="D179" s="68">
        <v>1</v>
      </c>
      <c r="E179" s="67" t="s">
        <v>76</v>
      </c>
      <c r="F179" s="80">
        <v>0</v>
      </c>
      <c r="G179" s="80">
        <v>0</v>
      </c>
      <c r="H179" s="80">
        <f>ROUND(D179*F179,0)</f>
        <v>0</v>
      </c>
      <c r="I179" s="80">
        <f>ROUND(D179*G179,0)</f>
        <v>0</v>
      </c>
    </row>
    <row r="180" spans="1:9" ht="15">
      <c r="A180" s="67">
        <f>IF(D180&lt;&gt;"",MAX($A$2:A179)+1,"")</f>
      </c>
      <c r="B180" s="31"/>
      <c r="C180" s="31"/>
      <c r="D180" s="68"/>
      <c r="E180" s="67"/>
      <c r="F180" s="80"/>
      <c r="G180" s="80"/>
      <c r="H180" s="80"/>
      <c r="I180" s="80"/>
    </row>
    <row r="181" spans="1:9" ht="38.25">
      <c r="A181" s="67">
        <f>IF(D181&lt;&gt;"",MAX($A$2:A180)+1,"")</f>
        <v>78</v>
      </c>
      <c r="B181" s="31" t="s">
        <v>120</v>
      </c>
      <c r="C181" s="52" t="s">
        <v>220</v>
      </c>
      <c r="D181" s="68">
        <v>1</v>
      </c>
      <c r="E181" s="67" t="s">
        <v>76</v>
      </c>
      <c r="F181" s="80">
        <v>0</v>
      </c>
      <c r="G181" s="80">
        <v>0</v>
      </c>
      <c r="H181" s="80">
        <f>ROUND(D181*F181,0)</f>
        <v>0</v>
      </c>
      <c r="I181" s="80">
        <f>ROUND(D181*G181,0)</f>
        <v>0</v>
      </c>
    </row>
    <row r="182" spans="1:9" ht="15">
      <c r="A182" s="67">
        <f>IF(D182&lt;&gt;"",MAX($A$2:A181)+1,"")</f>
      </c>
      <c r="B182" s="31"/>
      <c r="C182" s="31"/>
      <c r="D182" s="68"/>
      <c r="E182" s="67"/>
      <c r="F182" s="80"/>
      <c r="G182" s="80"/>
      <c r="H182" s="80"/>
      <c r="I182" s="80"/>
    </row>
    <row r="183" spans="1:9" ht="25.5">
      <c r="A183" s="67">
        <f>IF(D183&lt;&gt;"",MAX($A$2:A182)+1,"")</f>
        <v>79</v>
      </c>
      <c r="B183" s="31" t="s">
        <v>120</v>
      </c>
      <c r="C183" s="52" t="s">
        <v>221</v>
      </c>
      <c r="D183" s="68">
        <v>1</v>
      </c>
      <c r="E183" s="67" t="s">
        <v>76</v>
      </c>
      <c r="F183" s="80">
        <v>0</v>
      </c>
      <c r="G183" s="80">
        <v>0</v>
      </c>
      <c r="H183" s="80">
        <f>ROUND(D183*F183,0)</f>
        <v>0</v>
      </c>
      <c r="I183" s="80">
        <f>ROUND(D183*G183,0)</f>
        <v>0</v>
      </c>
    </row>
    <row r="184" spans="1:9" ht="15">
      <c r="A184" s="67">
        <f>IF(D184&lt;&gt;"",MAX($A$2:A183)+1,"")</f>
      </c>
      <c r="B184" s="31"/>
      <c r="C184" s="31"/>
      <c r="D184" s="68"/>
      <c r="E184" s="67"/>
      <c r="F184" s="80"/>
      <c r="G184" s="80"/>
      <c r="H184" s="80"/>
      <c r="I184" s="80"/>
    </row>
    <row r="185" spans="1:9" ht="25.5">
      <c r="A185" s="67">
        <f>IF(D185&lt;&gt;"",MAX($A$2:A184)+1,"")</f>
        <v>80</v>
      </c>
      <c r="B185" s="31" t="s">
        <v>120</v>
      </c>
      <c r="C185" s="52" t="s">
        <v>222</v>
      </c>
      <c r="D185" s="68">
        <v>1</v>
      </c>
      <c r="E185" s="67" t="s">
        <v>76</v>
      </c>
      <c r="F185" s="80">
        <v>0</v>
      </c>
      <c r="G185" s="80">
        <v>0</v>
      </c>
      <c r="H185" s="80">
        <f>ROUND(D185*F185,0)</f>
        <v>0</v>
      </c>
      <c r="I185" s="80">
        <f>ROUND(D185*G185,0)</f>
        <v>0</v>
      </c>
    </row>
    <row r="186" spans="1:9" ht="15">
      <c r="A186" s="67">
        <f>IF(D186&lt;&gt;"",MAX($A$2:A185)+1,"")</f>
      </c>
      <c r="B186" s="31"/>
      <c r="C186" s="31"/>
      <c r="D186" s="68"/>
      <c r="E186" s="67"/>
      <c r="F186" s="80"/>
      <c r="G186" s="80"/>
      <c r="H186" s="80"/>
      <c r="I186" s="80"/>
    </row>
    <row r="187" spans="1:9" ht="63.75">
      <c r="A187" s="67">
        <f>IF(D187&lt;&gt;"",MAX($A$2:A186)+1,"")</f>
        <v>81</v>
      </c>
      <c r="B187" s="31" t="s">
        <v>223</v>
      </c>
      <c r="C187" s="52" t="s">
        <v>224</v>
      </c>
      <c r="D187" s="68">
        <v>4</v>
      </c>
      <c r="E187" s="67" t="s">
        <v>76</v>
      </c>
      <c r="F187" s="80">
        <v>0</v>
      </c>
      <c r="G187" s="80">
        <v>0</v>
      </c>
      <c r="H187" s="80">
        <f>ROUND(D187*F187,0)</f>
        <v>0</v>
      </c>
      <c r="I187" s="80">
        <f>ROUND(D187*G187,0)</f>
        <v>0</v>
      </c>
    </row>
    <row r="188" spans="1:9" ht="15">
      <c r="A188" s="67">
        <f>IF(D188&lt;&gt;"",MAX($A$2:A187)+1,"")</f>
      </c>
      <c r="B188" s="31"/>
      <c r="C188" s="31"/>
      <c r="D188" s="68"/>
      <c r="E188" s="67"/>
      <c r="F188" s="80"/>
      <c r="G188" s="80"/>
      <c r="H188" s="80"/>
      <c r="I188" s="80"/>
    </row>
    <row r="189" spans="1:9" ht="51">
      <c r="A189" s="67">
        <f>IF(D189&lt;&gt;"",MAX($A$2:A188)+1,"")</f>
        <v>82</v>
      </c>
      <c r="B189" s="31" t="s">
        <v>225</v>
      </c>
      <c r="C189" s="52" t="s">
        <v>226</v>
      </c>
      <c r="D189" s="68">
        <v>4</v>
      </c>
      <c r="E189" s="67" t="s">
        <v>76</v>
      </c>
      <c r="F189" s="80">
        <v>0</v>
      </c>
      <c r="G189" s="80">
        <v>0</v>
      </c>
      <c r="H189" s="80">
        <f>ROUND(D189*F189,0)</f>
        <v>0</v>
      </c>
      <c r="I189" s="80">
        <f>ROUND(D189*G189,0)</f>
        <v>0</v>
      </c>
    </row>
    <row r="190" spans="1:9" ht="15">
      <c r="A190" s="67">
        <f>IF(D190&lt;&gt;"",MAX($A$2:A189)+1,"")</f>
      </c>
      <c r="B190" s="31"/>
      <c r="C190" s="31"/>
      <c r="D190" s="68"/>
      <c r="E190" s="67"/>
      <c r="F190" s="80"/>
      <c r="G190" s="80"/>
      <c r="H190" s="80"/>
      <c r="I190" s="80"/>
    </row>
    <row r="191" spans="1:9" ht="63.75">
      <c r="A191" s="67">
        <f>IF(D191&lt;&gt;"",MAX($A$2:A190)+1,"")</f>
        <v>83</v>
      </c>
      <c r="B191" s="31" t="s">
        <v>120</v>
      </c>
      <c r="C191" s="52" t="s">
        <v>227</v>
      </c>
      <c r="D191" s="68">
        <v>4</v>
      </c>
      <c r="E191" s="67" t="s">
        <v>76</v>
      </c>
      <c r="F191" s="80">
        <v>0</v>
      </c>
      <c r="G191" s="80">
        <v>0</v>
      </c>
      <c r="H191" s="80">
        <f>ROUND(D191*F191,0)</f>
        <v>0</v>
      </c>
      <c r="I191" s="80">
        <f>ROUND(D191*G191,0)</f>
        <v>0</v>
      </c>
    </row>
    <row r="192" spans="1:9" ht="15">
      <c r="A192" s="67">
        <f>IF(D192&lt;&gt;"",MAX($A$2:A191)+1,"")</f>
      </c>
      <c r="B192" s="31"/>
      <c r="C192" s="31"/>
      <c r="D192" s="68"/>
      <c r="E192" s="67"/>
      <c r="F192" s="80"/>
      <c r="G192" s="80"/>
      <c r="H192" s="80"/>
      <c r="I192" s="80"/>
    </row>
    <row r="193" spans="1:9" ht="51">
      <c r="A193" s="67">
        <f>IF(D193&lt;&gt;"",MAX($A$2:A192)+1,"")</f>
        <v>84</v>
      </c>
      <c r="B193" s="31" t="s">
        <v>120</v>
      </c>
      <c r="C193" s="52" t="s">
        <v>228</v>
      </c>
      <c r="D193" s="68">
        <v>4</v>
      </c>
      <c r="E193" s="67" t="s">
        <v>76</v>
      </c>
      <c r="F193" s="80">
        <v>0</v>
      </c>
      <c r="G193" s="80">
        <v>0</v>
      </c>
      <c r="H193" s="80">
        <f>ROUND(D193*F193,0)</f>
        <v>0</v>
      </c>
      <c r="I193" s="80">
        <f>ROUND(D193*G193,0)</f>
        <v>0</v>
      </c>
    </row>
    <row r="194" spans="1:9" ht="15">
      <c r="A194" s="67">
        <f>IF(D194&lt;&gt;"",MAX($A$2:A193)+1,"")</f>
      </c>
      <c r="B194" s="31"/>
      <c r="C194" s="31"/>
      <c r="D194" s="68"/>
      <c r="E194" s="67"/>
      <c r="F194" s="80"/>
      <c r="G194" s="80"/>
      <c r="H194" s="80"/>
      <c r="I194" s="80"/>
    </row>
    <row r="195" spans="1:9" ht="25.5">
      <c r="A195" s="67">
        <f>IF(D195&lt;&gt;"",MAX($A$2:A194)+1,"")</f>
        <v>85</v>
      </c>
      <c r="B195" s="31" t="s">
        <v>120</v>
      </c>
      <c r="C195" s="52" t="s">
        <v>229</v>
      </c>
      <c r="D195" s="68">
        <v>2</v>
      </c>
      <c r="E195" s="67" t="s">
        <v>76</v>
      </c>
      <c r="F195" s="80">
        <v>0</v>
      </c>
      <c r="G195" s="80">
        <v>0</v>
      </c>
      <c r="H195" s="80">
        <f>ROUND(D195*F195,0)</f>
        <v>0</v>
      </c>
      <c r="I195" s="80">
        <f>ROUND(D195*G195,0)</f>
        <v>0</v>
      </c>
    </row>
    <row r="196" spans="1:9" ht="15">
      <c r="A196" s="67">
        <f>IF(D196&lt;&gt;"",MAX($A$2:A195)+1,"")</f>
      </c>
      <c r="B196" s="31"/>
      <c r="C196" s="31"/>
      <c r="D196" s="68"/>
      <c r="E196" s="67"/>
      <c r="F196" s="80"/>
      <c r="G196" s="80"/>
      <c r="H196" s="80"/>
      <c r="I196" s="80"/>
    </row>
    <row r="197" spans="1:9" s="38" customFormat="1" ht="38.25">
      <c r="A197" s="33">
        <f>IF(D197&lt;&gt;"",MAX($A$2:A196)+1,"")</f>
        <v>86</v>
      </c>
      <c r="B197" s="34" t="s">
        <v>120</v>
      </c>
      <c r="C197" s="35" t="s">
        <v>230</v>
      </c>
      <c r="D197" s="36">
        <v>4</v>
      </c>
      <c r="E197" s="33" t="s">
        <v>76</v>
      </c>
      <c r="F197" s="80">
        <v>0</v>
      </c>
      <c r="G197" s="80">
        <v>0</v>
      </c>
      <c r="H197" s="37">
        <f>ROUND(D197*F197,0)</f>
        <v>0</v>
      </c>
      <c r="I197" s="37">
        <f>ROUND(D197*G197,0)</f>
        <v>0</v>
      </c>
    </row>
    <row r="198" spans="1:9" ht="15">
      <c r="A198" s="67"/>
      <c r="B198" s="31"/>
      <c r="C198" s="31"/>
      <c r="D198" s="68"/>
      <c r="E198" s="67"/>
      <c r="F198" s="80"/>
      <c r="G198" s="80"/>
      <c r="H198" s="80"/>
      <c r="I198" s="80"/>
    </row>
    <row r="199" spans="1:9" ht="38.25">
      <c r="A199" s="67">
        <v>87</v>
      </c>
      <c r="B199" s="31" t="s">
        <v>74</v>
      </c>
      <c r="C199" s="52" t="s">
        <v>75</v>
      </c>
      <c r="D199" s="68">
        <v>1</v>
      </c>
      <c r="E199" s="67" t="s">
        <v>76</v>
      </c>
      <c r="F199" s="80">
        <v>0</v>
      </c>
      <c r="G199" s="80">
        <v>0</v>
      </c>
      <c r="H199" s="80">
        <f>ROUND(D199*F199,0)</f>
        <v>0</v>
      </c>
      <c r="I199" s="80">
        <f>ROUND(D199*G199,0)</f>
        <v>0</v>
      </c>
    </row>
    <row r="200" spans="1:9" ht="15">
      <c r="A200" s="67"/>
      <c r="B200" s="31"/>
      <c r="C200" s="31"/>
      <c r="D200" s="68"/>
      <c r="E200" s="67"/>
      <c r="F200" s="86"/>
      <c r="G200" s="86"/>
      <c r="H200" s="86"/>
      <c r="I200" s="86"/>
    </row>
    <row r="201" spans="1:9" ht="38.25">
      <c r="A201" s="67">
        <v>88</v>
      </c>
      <c r="B201" s="31" t="s">
        <v>77</v>
      </c>
      <c r="C201" s="52" t="s">
        <v>78</v>
      </c>
      <c r="D201" s="68">
        <v>1</v>
      </c>
      <c r="E201" s="67" t="s">
        <v>76</v>
      </c>
      <c r="F201" s="80">
        <v>0</v>
      </c>
      <c r="G201" s="80">
        <v>0</v>
      </c>
      <c r="H201" s="80">
        <f>ROUND(D201*F201,0)</f>
        <v>0</v>
      </c>
      <c r="I201" s="80">
        <f>ROUND(D201*G201,0)</f>
        <v>0</v>
      </c>
    </row>
    <row r="202" spans="1:9" ht="15">
      <c r="A202" s="67"/>
      <c r="B202" s="31"/>
      <c r="C202" s="31"/>
      <c r="D202" s="68"/>
      <c r="E202" s="67"/>
      <c r="F202" s="86"/>
      <c r="G202" s="86"/>
      <c r="H202" s="86"/>
      <c r="I202" s="86"/>
    </row>
    <row r="203" spans="1:9" ht="15">
      <c r="A203" s="67"/>
      <c r="B203" s="9"/>
      <c r="C203" s="9"/>
      <c r="D203" s="68"/>
      <c r="E203" s="66"/>
      <c r="F203" s="9"/>
      <c r="G203" s="87"/>
      <c r="H203" s="87"/>
      <c r="I203" s="87"/>
    </row>
    <row r="204" spans="1:9" ht="25.5">
      <c r="A204" s="67">
        <v>89</v>
      </c>
      <c r="B204" s="31" t="s">
        <v>93</v>
      </c>
      <c r="C204" s="52" t="s">
        <v>94</v>
      </c>
      <c r="D204" s="68">
        <v>24</v>
      </c>
      <c r="E204" s="67" t="s">
        <v>76</v>
      </c>
      <c r="F204" s="80">
        <v>0</v>
      </c>
      <c r="G204" s="80">
        <v>0</v>
      </c>
      <c r="H204" s="80">
        <f>ROUND(D204*F204,0)</f>
        <v>0</v>
      </c>
      <c r="I204" s="80">
        <f>ROUND(D204*G204,0)</f>
        <v>0</v>
      </c>
    </row>
    <row r="205" spans="1:9" ht="15">
      <c r="A205" s="67"/>
      <c r="B205" s="31"/>
      <c r="C205" s="31"/>
      <c r="D205" s="68"/>
      <c r="E205" s="67"/>
      <c r="F205" s="86"/>
      <c r="G205" s="86"/>
      <c r="H205" s="86"/>
      <c r="I205" s="86"/>
    </row>
    <row r="206" spans="1:9" ht="38.25">
      <c r="A206" s="67">
        <v>90</v>
      </c>
      <c r="B206" s="31" t="s">
        <v>95</v>
      </c>
      <c r="C206" s="52" t="s">
        <v>96</v>
      </c>
      <c r="D206" s="68">
        <v>1</v>
      </c>
      <c r="E206" s="67" t="s">
        <v>76</v>
      </c>
      <c r="F206" s="80">
        <v>0</v>
      </c>
      <c r="G206" s="80">
        <v>0</v>
      </c>
      <c r="H206" s="80">
        <f>ROUND(D206*F206,0)</f>
        <v>0</v>
      </c>
      <c r="I206" s="80">
        <f>ROUND(D206*G206,0)</f>
        <v>0</v>
      </c>
    </row>
    <row r="207" spans="1:9" ht="15">
      <c r="A207" s="67"/>
      <c r="B207" s="31"/>
      <c r="C207" s="31"/>
      <c r="D207" s="68"/>
      <c r="E207" s="67"/>
      <c r="F207" s="86"/>
      <c r="G207" s="86"/>
      <c r="H207" s="86"/>
      <c r="I207" s="86"/>
    </row>
    <row r="208" spans="1:9" ht="15">
      <c r="A208" s="67"/>
      <c r="B208" s="9"/>
      <c r="C208" s="9"/>
      <c r="D208" s="68"/>
      <c r="E208" s="66"/>
      <c r="F208" s="9"/>
      <c r="G208" s="87"/>
      <c r="H208" s="87"/>
      <c r="I208" s="87"/>
    </row>
    <row r="209" spans="1:9" ht="38.25">
      <c r="A209" s="67">
        <v>91</v>
      </c>
      <c r="B209" s="31" t="s">
        <v>231</v>
      </c>
      <c r="C209" s="52" t="s">
        <v>101</v>
      </c>
      <c r="D209" s="68">
        <v>1</v>
      </c>
      <c r="E209" s="67" t="s">
        <v>70</v>
      </c>
      <c r="F209" s="80">
        <v>0</v>
      </c>
      <c r="G209" s="80">
        <v>0</v>
      </c>
      <c r="H209" s="80">
        <f>ROUND(D209*F209,0)</f>
        <v>0</v>
      </c>
      <c r="I209" s="80">
        <f>ROUND(D209*G209,0)</f>
        <v>0</v>
      </c>
    </row>
    <row r="210" spans="1:9" ht="15">
      <c r="A210" s="67"/>
      <c r="B210" s="31"/>
      <c r="C210" s="31"/>
      <c r="D210" s="68"/>
      <c r="E210" s="67"/>
      <c r="F210" s="86"/>
      <c r="G210" s="86"/>
      <c r="H210" s="86"/>
      <c r="I210" s="86"/>
    </row>
    <row r="211" spans="1:9" ht="15">
      <c r="A211" s="67"/>
      <c r="B211" s="9"/>
      <c r="C211" s="9"/>
      <c r="D211" s="68"/>
      <c r="E211" s="66"/>
      <c r="F211" s="9"/>
      <c r="G211" s="87"/>
      <c r="H211" s="87"/>
      <c r="I211" s="87"/>
    </row>
    <row r="212" spans="1:9" ht="15">
      <c r="A212" s="67"/>
      <c r="B212" s="31"/>
      <c r="C212" s="31"/>
      <c r="D212" s="68"/>
      <c r="E212" s="67"/>
      <c r="F212" s="86"/>
      <c r="G212" s="86"/>
      <c r="H212" s="86"/>
      <c r="I212" s="86"/>
    </row>
    <row r="213" spans="1:9" ht="102">
      <c r="A213" s="67">
        <v>92</v>
      </c>
      <c r="B213" s="31" t="s">
        <v>232</v>
      </c>
      <c r="C213" s="52" t="s">
        <v>105</v>
      </c>
      <c r="D213" s="68">
        <v>30</v>
      </c>
      <c r="E213" s="67" t="s">
        <v>99</v>
      </c>
      <c r="F213" s="80">
        <v>0</v>
      </c>
      <c r="G213" s="80">
        <v>0</v>
      </c>
      <c r="H213" s="80">
        <f>ROUND(D213*F213,0)</f>
        <v>0</v>
      </c>
      <c r="I213" s="80">
        <f>ROUND(D213*G213,0)</f>
        <v>0</v>
      </c>
    </row>
    <row r="214" spans="1:9" ht="38.25">
      <c r="A214" s="67"/>
      <c r="B214" s="31"/>
      <c r="C214" s="52" t="s">
        <v>233</v>
      </c>
      <c r="D214" s="68"/>
      <c r="E214" s="67"/>
      <c r="F214" s="86"/>
      <c r="G214" s="86"/>
      <c r="H214" s="86"/>
      <c r="I214" s="86"/>
    </row>
    <row r="215" spans="1:9" ht="15">
      <c r="A215" s="67"/>
      <c r="B215" s="31"/>
      <c r="C215" s="31"/>
      <c r="D215" s="68"/>
      <c r="E215" s="67"/>
      <c r="F215" s="86"/>
      <c r="G215" s="86"/>
      <c r="H215" s="86"/>
      <c r="I215" s="86"/>
    </row>
    <row r="216" spans="1:9" ht="102">
      <c r="A216" s="67">
        <v>93</v>
      </c>
      <c r="B216" s="31" t="s">
        <v>234</v>
      </c>
      <c r="C216" s="52" t="s">
        <v>105</v>
      </c>
      <c r="D216" s="68">
        <v>50</v>
      </c>
      <c r="E216" s="67" t="s">
        <v>99</v>
      </c>
      <c r="F216" s="80">
        <v>0</v>
      </c>
      <c r="G216" s="80">
        <v>0</v>
      </c>
      <c r="H216" s="80">
        <f>ROUND(D216*F216,0)</f>
        <v>0</v>
      </c>
      <c r="I216" s="80">
        <f>ROUND(D216*G216,0)</f>
        <v>0</v>
      </c>
    </row>
    <row r="217" spans="1:9" ht="38.25">
      <c r="A217" s="67"/>
      <c r="B217" s="31"/>
      <c r="C217" s="52" t="s">
        <v>235</v>
      </c>
      <c r="D217" s="68"/>
      <c r="E217" s="67"/>
      <c r="F217" s="86"/>
      <c r="G217" s="86"/>
      <c r="H217" s="86"/>
      <c r="I217" s="86"/>
    </row>
    <row r="218" spans="1:9" ht="15">
      <c r="A218" s="67"/>
      <c r="B218" s="31"/>
      <c r="C218" s="31"/>
      <c r="D218" s="68"/>
      <c r="E218" s="67"/>
      <c r="F218" s="86"/>
      <c r="G218" s="86"/>
      <c r="H218" s="86"/>
      <c r="I218" s="86"/>
    </row>
    <row r="219" spans="1:9" ht="102">
      <c r="A219" s="67">
        <v>94</v>
      </c>
      <c r="B219" s="31" t="s">
        <v>236</v>
      </c>
      <c r="C219" s="52" t="s">
        <v>105</v>
      </c>
      <c r="D219" s="68">
        <v>20</v>
      </c>
      <c r="E219" s="67" t="s">
        <v>99</v>
      </c>
      <c r="F219" s="80">
        <v>0</v>
      </c>
      <c r="G219" s="80">
        <v>0</v>
      </c>
      <c r="H219" s="80">
        <f>ROUND(D219*F219,0)</f>
        <v>0</v>
      </c>
      <c r="I219" s="80">
        <f>ROUND(D219*G219,0)</f>
        <v>0</v>
      </c>
    </row>
    <row r="220" spans="1:9" ht="38.25">
      <c r="A220" s="67"/>
      <c r="B220" s="31"/>
      <c r="C220" s="52" t="s">
        <v>237</v>
      </c>
      <c r="D220" s="68"/>
      <c r="E220" s="67"/>
      <c r="F220" s="86"/>
      <c r="G220" s="86"/>
      <c r="H220" s="86"/>
      <c r="I220" s="86"/>
    </row>
    <row r="221" spans="1:9" ht="15">
      <c r="A221" s="67"/>
      <c r="B221" s="31"/>
      <c r="C221" s="31"/>
      <c r="D221" s="68"/>
      <c r="E221" s="67"/>
      <c r="F221" s="86"/>
      <c r="G221" s="86"/>
      <c r="H221" s="86"/>
      <c r="I221" s="86"/>
    </row>
    <row r="222" spans="1:9" ht="102">
      <c r="A222" s="67">
        <v>95</v>
      </c>
      <c r="B222" s="31" t="s">
        <v>238</v>
      </c>
      <c r="C222" s="52" t="s">
        <v>239</v>
      </c>
      <c r="D222" s="68">
        <v>20</v>
      </c>
      <c r="E222" s="67" t="s">
        <v>99</v>
      </c>
      <c r="F222" s="80">
        <v>0</v>
      </c>
      <c r="G222" s="80">
        <v>0</v>
      </c>
      <c r="H222" s="80">
        <f>ROUND(D222*F222,0)</f>
        <v>0</v>
      </c>
      <c r="I222" s="80">
        <f>ROUND(D222*G222,0)</f>
        <v>0</v>
      </c>
    </row>
    <row r="223" spans="1:9" ht="51">
      <c r="A223" s="67"/>
      <c r="B223" s="31"/>
      <c r="C223" s="52" t="s">
        <v>240</v>
      </c>
      <c r="D223" s="68"/>
      <c r="E223" s="67"/>
      <c r="F223" s="86"/>
      <c r="G223" s="86"/>
      <c r="H223" s="86"/>
      <c r="I223" s="86"/>
    </row>
    <row r="224" spans="1:9" ht="15">
      <c r="A224" s="67"/>
      <c r="B224" s="31"/>
      <c r="C224" s="31"/>
      <c r="D224" s="68"/>
      <c r="E224" s="67"/>
      <c r="F224" s="86"/>
      <c r="G224" s="86"/>
      <c r="H224" s="86"/>
      <c r="I224" s="86"/>
    </row>
    <row r="225" spans="1:9" ht="15">
      <c r="A225" s="67"/>
      <c r="B225" s="9"/>
      <c r="C225" s="9"/>
      <c r="D225" s="68"/>
      <c r="E225" s="66"/>
      <c r="F225" s="9"/>
      <c r="G225" s="87"/>
      <c r="H225" s="87"/>
      <c r="I225" s="87"/>
    </row>
    <row r="226" spans="1:9" ht="38.25">
      <c r="A226" s="67">
        <v>96</v>
      </c>
      <c r="B226" s="31"/>
      <c r="C226" s="52" t="s">
        <v>241</v>
      </c>
      <c r="D226" s="68">
        <v>1</v>
      </c>
      <c r="E226" s="67" t="s">
        <v>70</v>
      </c>
      <c r="F226" s="80">
        <v>0</v>
      </c>
      <c r="G226" s="80">
        <v>0</v>
      </c>
      <c r="H226" s="80">
        <f>ROUND(D226*F226,0)</f>
        <v>0</v>
      </c>
      <c r="I226" s="80">
        <f>ROUND(D226*G226,0)</f>
        <v>0</v>
      </c>
    </row>
    <row r="227" spans="1:9" ht="15">
      <c r="A227" s="67"/>
      <c r="B227" s="9"/>
      <c r="C227" s="9"/>
      <c r="D227" s="68"/>
      <c r="E227" s="66"/>
      <c r="F227" s="9"/>
      <c r="G227" s="87"/>
      <c r="H227" s="87"/>
      <c r="I227" s="87"/>
    </row>
    <row r="228" spans="1:9" ht="102">
      <c r="A228" s="67">
        <v>97</v>
      </c>
      <c r="B228" s="31" t="s">
        <v>242</v>
      </c>
      <c r="C228" s="52" t="s">
        <v>243</v>
      </c>
      <c r="D228" s="68">
        <v>100</v>
      </c>
      <c r="E228" s="67" t="s">
        <v>99</v>
      </c>
      <c r="F228" s="80">
        <v>0</v>
      </c>
      <c r="G228" s="80">
        <v>0</v>
      </c>
      <c r="H228" s="80">
        <f>ROUND(D228*F228,0)</f>
        <v>0</v>
      </c>
      <c r="I228" s="80">
        <f>ROUND(D228*G228,0)</f>
        <v>0</v>
      </c>
    </row>
    <row r="229" spans="1:9" ht="15">
      <c r="A229" s="67"/>
      <c r="B229" s="31"/>
      <c r="C229" s="31"/>
      <c r="D229" s="68"/>
      <c r="E229" s="67"/>
      <c r="F229" s="86"/>
      <c r="G229" s="86"/>
      <c r="H229" s="86"/>
      <c r="I229" s="86"/>
    </row>
    <row r="230" spans="1:9" ht="102">
      <c r="A230" s="67">
        <v>98</v>
      </c>
      <c r="B230" s="31" t="s">
        <v>244</v>
      </c>
      <c r="C230" s="52" t="s">
        <v>245</v>
      </c>
      <c r="D230" s="68">
        <v>80</v>
      </c>
      <c r="E230" s="67" t="s">
        <v>99</v>
      </c>
      <c r="F230" s="80">
        <v>0</v>
      </c>
      <c r="G230" s="80">
        <v>0</v>
      </c>
      <c r="H230" s="80">
        <f>ROUND(D230*F230,0)</f>
        <v>0</v>
      </c>
      <c r="I230" s="80">
        <f>ROUND(D230*G230,0)</f>
        <v>0</v>
      </c>
    </row>
    <row r="231" spans="1:9" ht="15">
      <c r="A231" s="67"/>
      <c r="B231" s="31"/>
      <c r="C231" s="31"/>
      <c r="D231" s="68"/>
      <c r="E231" s="67"/>
      <c r="F231" s="86"/>
      <c r="G231" s="86"/>
      <c r="H231" s="86"/>
      <c r="I231" s="86"/>
    </row>
    <row r="232" spans="1:9" ht="114.75">
      <c r="A232" s="67">
        <v>99</v>
      </c>
      <c r="B232" s="31" t="s">
        <v>246</v>
      </c>
      <c r="C232" s="52" t="s">
        <v>247</v>
      </c>
      <c r="D232" s="68">
        <v>50</v>
      </c>
      <c r="E232" s="67" t="s">
        <v>99</v>
      </c>
      <c r="F232" s="80">
        <v>0</v>
      </c>
      <c r="G232" s="80">
        <v>0</v>
      </c>
      <c r="H232" s="80">
        <f>ROUND(D232*F232,0)</f>
        <v>0</v>
      </c>
      <c r="I232" s="80">
        <f>ROUND(D232*G232,0)</f>
        <v>0</v>
      </c>
    </row>
    <row r="233" spans="1:9" ht="15">
      <c r="A233" s="67"/>
      <c r="B233" s="31"/>
      <c r="C233" s="31"/>
      <c r="D233" s="68"/>
      <c r="E233" s="67"/>
      <c r="F233" s="86"/>
      <c r="G233" s="86"/>
      <c r="H233" s="86"/>
      <c r="I233" s="86"/>
    </row>
    <row r="234" spans="1:9" ht="114.75">
      <c r="A234" s="67">
        <v>100</v>
      </c>
      <c r="B234" s="31" t="s">
        <v>120</v>
      </c>
      <c r="C234" s="52" t="s">
        <v>248</v>
      </c>
      <c r="D234" s="68">
        <v>30</v>
      </c>
      <c r="E234" s="67" t="s">
        <v>99</v>
      </c>
      <c r="F234" s="80">
        <v>0</v>
      </c>
      <c r="G234" s="80">
        <v>0</v>
      </c>
      <c r="H234" s="80">
        <f>ROUND(D234*F234,0)</f>
        <v>0</v>
      </c>
      <c r="I234" s="80">
        <f>ROUND(D234*G234,0)</f>
        <v>0</v>
      </c>
    </row>
    <row r="235" spans="1:9" ht="15">
      <c r="A235" s="67"/>
      <c r="B235" s="31"/>
      <c r="C235" s="31"/>
      <c r="D235" s="68"/>
      <c r="E235" s="67"/>
      <c r="F235" s="86"/>
      <c r="G235" s="86"/>
      <c r="H235" s="86"/>
      <c r="I235" s="86"/>
    </row>
    <row r="236" spans="1:9" ht="114.75">
      <c r="A236" s="67">
        <v>101</v>
      </c>
      <c r="B236" s="31" t="s">
        <v>120</v>
      </c>
      <c r="C236" s="52" t="s">
        <v>249</v>
      </c>
      <c r="D236" s="68">
        <v>20</v>
      </c>
      <c r="E236" s="67" t="s">
        <v>99</v>
      </c>
      <c r="F236" s="80">
        <v>0</v>
      </c>
      <c r="G236" s="80">
        <v>0</v>
      </c>
      <c r="H236" s="80">
        <f>ROUND(D236*F236,0)</f>
        <v>0</v>
      </c>
      <c r="I236" s="80">
        <f>ROUND(D236*G236,0)</f>
        <v>0</v>
      </c>
    </row>
    <row r="237" spans="1:9" ht="15">
      <c r="A237" s="67"/>
      <c r="B237" s="31"/>
      <c r="C237" s="31"/>
      <c r="D237" s="68"/>
      <c r="E237" s="67"/>
      <c r="F237" s="86"/>
      <c r="G237" s="86"/>
      <c r="H237" s="86"/>
      <c r="I237" s="86"/>
    </row>
    <row r="238" spans="1:9" ht="114.75">
      <c r="A238" s="67">
        <v>102</v>
      </c>
      <c r="B238" s="31" t="s">
        <v>120</v>
      </c>
      <c r="C238" s="52" t="s">
        <v>250</v>
      </c>
      <c r="D238" s="68">
        <v>10</v>
      </c>
      <c r="E238" s="67" t="s">
        <v>99</v>
      </c>
      <c r="F238" s="80">
        <v>0</v>
      </c>
      <c r="G238" s="80">
        <v>0</v>
      </c>
      <c r="H238" s="80">
        <f>ROUND(D238*F238,0)</f>
        <v>0</v>
      </c>
      <c r="I238" s="80">
        <f>ROUND(D238*G238,0)</f>
        <v>0</v>
      </c>
    </row>
    <row r="239" spans="1:9" ht="15">
      <c r="A239" s="67"/>
      <c r="B239" s="31"/>
      <c r="C239" s="31"/>
      <c r="D239" s="68"/>
      <c r="E239" s="67"/>
      <c r="F239" s="86"/>
      <c r="G239" s="86"/>
      <c r="H239" s="86"/>
      <c r="I239" s="86"/>
    </row>
    <row r="240" spans="1:9" ht="76.5">
      <c r="A240" s="67">
        <v>103</v>
      </c>
      <c r="B240" s="31"/>
      <c r="C240" s="52" t="s">
        <v>251</v>
      </c>
      <c r="D240" s="68">
        <v>163</v>
      </c>
      <c r="E240" s="67" t="s">
        <v>252</v>
      </c>
      <c r="F240" s="80">
        <v>0</v>
      </c>
      <c r="G240" s="80">
        <v>0</v>
      </c>
      <c r="H240" s="80">
        <f>ROUND(D240*F240,0)</f>
        <v>0</v>
      </c>
      <c r="I240" s="80">
        <f>ROUND(D240*G240,0)</f>
        <v>0</v>
      </c>
    </row>
    <row r="241" spans="1:9" ht="15">
      <c r="A241" s="67"/>
      <c r="B241" s="31"/>
      <c r="C241" s="31"/>
      <c r="D241" s="68"/>
      <c r="E241" s="67"/>
      <c r="F241" s="86"/>
      <c r="G241" s="86"/>
      <c r="H241" s="86"/>
      <c r="I241" s="86"/>
    </row>
    <row r="242" spans="1:9" ht="15">
      <c r="A242" s="67"/>
      <c r="B242" s="9"/>
      <c r="C242" s="9"/>
      <c r="D242" s="68"/>
      <c r="E242" s="66"/>
      <c r="F242" s="9"/>
      <c r="G242" s="87"/>
      <c r="H242" s="87"/>
      <c r="I242" s="87"/>
    </row>
    <row r="243" spans="1:9" ht="76.5">
      <c r="A243" s="67">
        <v>104</v>
      </c>
      <c r="B243" s="31" t="s">
        <v>120</v>
      </c>
      <c r="C243" s="88" t="s">
        <v>253</v>
      </c>
      <c r="D243" s="68">
        <v>1</v>
      </c>
      <c r="E243" s="67" t="s">
        <v>76</v>
      </c>
      <c r="F243" s="80">
        <v>0</v>
      </c>
      <c r="G243" s="80">
        <v>0</v>
      </c>
      <c r="H243" s="80">
        <f>ROUND(D243*F243,0)</f>
        <v>0</v>
      </c>
      <c r="I243" s="80">
        <f>ROUND(D243*G243,0)</f>
        <v>0</v>
      </c>
    </row>
    <row r="244" spans="1:9" ht="15">
      <c r="A244" s="67"/>
      <c r="B244" s="31"/>
      <c r="C244" s="89"/>
      <c r="D244" s="68"/>
      <c r="E244" s="67"/>
      <c r="F244" s="86"/>
      <c r="G244" s="86"/>
      <c r="H244" s="86"/>
      <c r="I244" s="86"/>
    </row>
    <row r="245" spans="1:9" ht="76.5">
      <c r="A245" s="67">
        <v>105</v>
      </c>
      <c r="B245" s="31" t="s">
        <v>120</v>
      </c>
      <c r="C245" s="88" t="s">
        <v>254</v>
      </c>
      <c r="D245" s="68">
        <v>1</v>
      </c>
      <c r="E245" s="67" t="s">
        <v>76</v>
      </c>
      <c r="F245" s="80">
        <v>0</v>
      </c>
      <c r="G245" s="80">
        <v>0</v>
      </c>
      <c r="H245" s="80">
        <f>ROUND(D245*F245,0)</f>
        <v>0</v>
      </c>
      <c r="I245" s="80">
        <f>ROUND(D245*G245,0)</f>
        <v>0</v>
      </c>
    </row>
    <row r="246" spans="1:9" ht="15">
      <c r="A246" s="67"/>
      <c r="B246" s="31"/>
      <c r="C246" s="31"/>
      <c r="D246" s="68"/>
      <c r="E246" s="67"/>
      <c r="F246" s="86"/>
      <c r="G246" s="86"/>
      <c r="H246" s="86"/>
      <c r="I246" s="86"/>
    </row>
    <row r="247" spans="1:9" ht="89.25">
      <c r="A247" s="67">
        <v>106</v>
      </c>
      <c r="B247" s="31" t="s">
        <v>255</v>
      </c>
      <c r="C247" s="52" t="s">
        <v>256</v>
      </c>
      <c r="D247" s="68">
        <v>10</v>
      </c>
      <c r="E247" s="67" t="s">
        <v>76</v>
      </c>
      <c r="F247" s="80">
        <v>0</v>
      </c>
      <c r="G247" s="80">
        <v>0</v>
      </c>
      <c r="H247" s="80">
        <f>ROUND(D247*F247,0)</f>
        <v>0</v>
      </c>
      <c r="I247" s="80">
        <f>ROUND(D247*G247,0)</f>
        <v>0</v>
      </c>
    </row>
    <row r="248" spans="1:9" ht="15">
      <c r="A248" s="67"/>
      <c r="B248" s="31"/>
      <c r="C248" s="31"/>
      <c r="D248" s="68"/>
      <c r="E248" s="67"/>
      <c r="F248" s="86"/>
      <c r="G248" s="86"/>
      <c r="H248" s="86"/>
      <c r="I248" s="86"/>
    </row>
    <row r="249" spans="1:9" ht="89.25">
      <c r="A249" s="67">
        <v>107</v>
      </c>
      <c r="B249" s="31" t="s">
        <v>120</v>
      </c>
      <c r="C249" s="52" t="s">
        <v>257</v>
      </c>
      <c r="D249" s="68">
        <v>10</v>
      </c>
      <c r="E249" s="67" t="s">
        <v>76</v>
      </c>
      <c r="F249" s="80">
        <v>0</v>
      </c>
      <c r="G249" s="80">
        <v>0</v>
      </c>
      <c r="H249" s="80">
        <f>ROUND(D249*F249,0)</f>
        <v>0</v>
      </c>
      <c r="I249" s="80">
        <f>ROUND(D249*G249,0)</f>
        <v>0</v>
      </c>
    </row>
    <row r="250" spans="1:9" ht="15">
      <c r="A250" s="67"/>
      <c r="B250" s="31"/>
      <c r="C250" s="31"/>
      <c r="D250" s="68"/>
      <c r="E250" s="67"/>
      <c r="F250" s="86"/>
      <c r="G250" s="86"/>
      <c r="H250" s="86"/>
      <c r="I250" s="86"/>
    </row>
    <row r="251" spans="1:9" ht="114.75">
      <c r="A251" s="67">
        <v>108</v>
      </c>
      <c r="B251" s="31" t="s">
        <v>144</v>
      </c>
      <c r="C251" s="52" t="s">
        <v>145</v>
      </c>
      <c r="D251" s="68">
        <v>10</v>
      </c>
      <c r="E251" s="67" t="s">
        <v>76</v>
      </c>
      <c r="F251" s="80">
        <v>0</v>
      </c>
      <c r="G251" s="80">
        <v>0</v>
      </c>
      <c r="H251" s="80">
        <f>ROUND(D251*F251,0)</f>
        <v>0</v>
      </c>
      <c r="I251" s="80">
        <f>ROUND(D251*G251,0)</f>
        <v>0</v>
      </c>
    </row>
    <row r="252" spans="1:9" ht="15">
      <c r="A252" s="67"/>
      <c r="B252" s="31"/>
      <c r="C252" s="31"/>
      <c r="D252" s="68"/>
      <c r="E252" s="67"/>
      <c r="F252" s="86"/>
      <c r="G252" s="86"/>
      <c r="H252" s="86"/>
      <c r="I252" s="86"/>
    </row>
    <row r="253" spans="1:9" ht="89.25">
      <c r="A253" s="67">
        <v>109</v>
      </c>
      <c r="B253" s="31" t="s">
        <v>258</v>
      </c>
      <c r="C253" s="2" t="s">
        <v>316</v>
      </c>
      <c r="D253" s="68">
        <v>1</v>
      </c>
      <c r="E253" s="67" t="s">
        <v>70</v>
      </c>
      <c r="F253" s="80">
        <v>0</v>
      </c>
      <c r="G253" s="80">
        <v>0</v>
      </c>
      <c r="H253" s="80">
        <f>ROUND(D253*F253,0)</f>
        <v>0</v>
      </c>
      <c r="I253" s="80">
        <f>ROUND(D253*G253,0)</f>
        <v>0</v>
      </c>
    </row>
    <row r="254" spans="1:9" ht="15">
      <c r="A254" s="67"/>
      <c r="B254" s="31"/>
      <c r="C254" s="52"/>
      <c r="D254" s="68"/>
      <c r="E254" s="67"/>
      <c r="F254" s="86"/>
      <c r="G254" s="86"/>
      <c r="H254" s="86"/>
      <c r="I254" s="86"/>
    </row>
    <row r="255" spans="1:9" ht="114.75">
      <c r="A255" s="67">
        <v>110</v>
      </c>
      <c r="B255" s="31" t="s">
        <v>259</v>
      </c>
      <c r="C255" s="52" t="s">
        <v>260</v>
      </c>
      <c r="D255" s="68">
        <v>2</v>
      </c>
      <c r="E255" s="67" t="s">
        <v>76</v>
      </c>
      <c r="F255" s="80">
        <v>0</v>
      </c>
      <c r="G255" s="80">
        <v>0</v>
      </c>
      <c r="H255" s="80">
        <f>ROUND(D255*F255,0)</f>
        <v>0</v>
      </c>
      <c r="I255" s="80">
        <f>ROUND(D255*G255,0)</f>
        <v>0</v>
      </c>
    </row>
    <row r="256" spans="1:9" ht="15">
      <c r="A256" s="67"/>
      <c r="B256" s="31"/>
      <c r="C256" s="52" t="s">
        <v>261</v>
      </c>
      <c r="D256" s="68"/>
      <c r="E256" s="67"/>
      <c r="F256" s="86"/>
      <c r="G256" s="86"/>
      <c r="H256" s="86"/>
      <c r="I256" s="86"/>
    </row>
    <row r="257" spans="1:9" ht="15">
      <c r="A257" s="67"/>
      <c r="B257" s="31"/>
      <c r="C257" s="31"/>
      <c r="D257" s="68"/>
      <c r="E257" s="67"/>
      <c r="F257" s="86"/>
      <c r="G257" s="86"/>
      <c r="H257" s="86"/>
      <c r="I257" s="86"/>
    </row>
    <row r="258" spans="1:9" ht="114.75">
      <c r="A258" s="67">
        <v>111</v>
      </c>
      <c r="B258" s="31" t="s">
        <v>149</v>
      </c>
      <c r="C258" s="52" t="s">
        <v>262</v>
      </c>
      <c r="D258" s="68">
        <v>10</v>
      </c>
      <c r="E258" s="67" t="s">
        <v>76</v>
      </c>
      <c r="F258" s="80">
        <v>0</v>
      </c>
      <c r="G258" s="80">
        <v>0</v>
      </c>
      <c r="H258" s="80">
        <f>ROUND(D258*F258,0)</f>
        <v>0</v>
      </c>
      <c r="I258" s="80">
        <f>ROUND(D258*G258,0)</f>
        <v>0</v>
      </c>
    </row>
    <row r="259" spans="1:9" ht="15">
      <c r="A259" s="67"/>
      <c r="B259" s="31"/>
      <c r="C259" s="52" t="s">
        <v>151</v>
      </c>
      <c r="D259" s="68"/>
      <c r="E259" s="67"/>
      <c r="F259" s="86"/>
      <c r="G259" s="86"/>
      <c r="H259" s="86"/>
      <c r="I259" s="86"/>
    </row>
    <row r="260" spans="1:9" ht="15">
      <c r="A260" s="67"/>
      <c r="B260" s="31"/>
      <c r="C260" s="31"/>
      <c r="D260" s="68"/>
      <c r="E260" s="67"/>
      <c r="F260" s="86"/>
      <c r="G260" s="86"/>
      <c r="H260" s="86"/>
      <c r="I260" s="86"/>
    </row>
    <row r="261" spans="1:9" ht="102">
      <c r="A261" s="67">
        <v>112</v>
      </c>
      <c r="B261" s="31" t="s">
        <v>263</v>
      </c>
      <c r="C261" s="52" t="s">
        <v>264</v>
      </c>
      <c r="D261" s="68">
        <v>1</v>
      </c>
      <c r="E261" s="67" t="s">
        <v>76</v>
      </c>
      <c r="F261" s="80">
        <v>0</v>
      </c>
      <c r="G261" s="80">
        <v>0</v>
      </c>
      <c r="H261" s="80">
        <f>ROUND(D261*F261,0)</f>
        <v>0</v>
      </c>
      <c r="I261" s="80">
        <f>ROUND(D261*G261,0)</f>
        <v>0</v>
      </c>
    </row>
    <row r="262" spans="1:9" ht="15">
      <c r="A262" s="67"/>
      <c r="B262" s="31"/>
      <c r="C262" s="31"/>
      <c r="D262" s="68"/>
      <c r="E262" s="67"/>
      <c r="F262" s="86"/>
      <c r="G262" s="86"/>
      <c r="H262" s="86"/>
      <c r="I262" s="86"/>
    </row>
    <row r="263" spans="1:9" ht="114.75">
      <c r="A263" s="67">
        <v>113</v>
      </c>
      <c r="B263" s="31" t="s">
        <v>265</v>
      </c>
      <c r="C263" s="52" t="s">
        <v>266</v>
      </c>
      <c r="D263" s="68">
        <v>1</v>
      </c>
      <c r="E263" s="67" t="s">
        <v>76</v>
      </c>
      <c r="F263" s="80">
        <v>0</v>
      </c>
      <c r="G263" s="80">
        <v>0</v>
      </c>
      <c r="H263" s="80">
        <f>ROUND(D263*F263,0)</f>
        <v>0</v>
      </c>
      <c r="I263" s="80">
        <f>ROUND(D263*G263,0)</f>
        <v>0</v>
      </c>
    </row>
    <row r="264" spans="1:9" ht="15">
      <c r="A264" s="67"/>
      <c r="B264" s="31"/>
      <c r="C264" s="52" t="s">
        <v>267</v>
      </c>
      <c r="D264" s="68"/>
      <c r="E264" s="67"/>
      <c r="F264" s="86"/>
      <c r="G264" s="86"/>
      <c r="H264" s="86"/>
      <c r="I264" s="86"/>
    </row>
    <row r="265" spans="1:9" ht="15">
      <c r="A265" s="67"/>
      <c r="B265" s="31"/>
      <c r="C265" s="31"/>
      <c r="D265" s="68"/>
      <c r="E265" s="67"/>
      <c r="F265" s="86"/>
      <c r="G265" s="86"/>
      <c r="H265" s="86"/>
      <c r="I265" s="86"/>
    </row>
    <row r="266" spans="1:9" ht="114.75">
      <c r="A266" s="67">
        <v>114</v>
      </c>
      <c r="B266" s="31" t="s">
        <v>268</v>
      </c>
      <c r="C266" s="52" t="s">
        <v>269</v>
      </c>
      <c r="D266" s="68">
        <v>6</v>
      </c>
      <c r="E266" s="67" t="s">
        <v>76</v>
      </c>
      <c r="F266" s="80">
        <v>0</v>
      </c>
      <c r="G266" s="80">
        <v>0</v>
      </c>
      <c r="H266" s="80">
        <f>ROUND(D266*F266,0)</f>
        <v>0</v>
      </c>
      <c r="I266" s="80">
        <f>ROUND(D266*G266,0)</f>
        <v>0</v>
      </c>
    </row>
    <row r="267" spans="1:9" ht="38.25">
      <c r="A267" s="67"/>
      <c r="B267" s="31"/>
      <c r="C267" s="52" t="s">
        <v>270</v>
      </c>
      <c r="D267" s="68"/>
      <c r="E267" s="67"/>
      <c r="F267" s="86"/>
      <c r="G267" s="86"/>
      <c r="H267" s="86"/>
      <c r="I267" s="86"/>
    </row>
    <row r="268" spans="1:9" ht="15">
      <c r="A268" s="67"/>
      <c r="B268" s="31"/>
      <c r="C268" s="31"/>
      <c r="D268" s="68"/>
      <c r="E268" s="67"/>
      <c r="F268" s="86"/>
      <c r="G268" s="86"/>
      <c r="H268" s="86"/>
      <c r="I268" s="86"/>
    </row>
    <row r="269" spans="1:9" ht="114.75">
      <c r="A269" s="67">
        <v>115</v>
      </c>
      <c r="B269" s="31" t="s">
        <v>271</v>
      </c>
      <c r="C269" s="52" t="s">
        <v>272</v>
      </c>
      <c r="D269" s="68">
        <v>1</v>
      </c>
      <c r="E269" s="67" t="s">
        <v>76</v>
      </c>
      <c r="F269" s="80">
        <v>0</v>
      </c>
      <c r="G269" s="80">
        <v>0</v>
      </c>
      <c r="H269" s="80">
        <f>ROUND(D269*F269,0)</f>
        <v>0</v>
      </c>
      <c r="I269" s="80">
        <f>ROUND(D269*G269,0)</f>
        <v>0</v>
      </c>
    </row>
    <row r="270" spans="1:9" ht="15">
      <c r="A270" s="67"/>
      <c r="B270" s="31"/>
      <c r="C270" s="52" t="s">
        <v>273</v>
      </c>
      <c r="D270" s="68"/>
      <c r="E270" s="67"/>
      <c r="F270" s="86"/>
      <c r="G270" s="86"/>
      <c r="H270" s="86"/>
      <c r="I270" s="86"/>
    </row>
    <row r="271" spans="1:9" ht="15">
      <c r="A271" s="67"/>
      <c r="B271" s="31"/>
      <c r="C271" s="31"/>
      <c r="D271" s="68"/>
      <c r="E271" s="67"/>
      <c r="F271" s="86"/>
      <c r="G271" s="86"/>
      <c r="H271" s="86"/>
      <c r="I271" s="86"/>
    </row>
    <row r="272" spans="1:9" ht="114.75">
      <c r="A272" s="67">
        <v>116</v>
      </c>
      <c r="B272" s="31" t="s">
        <v>160</v>
      </c>
      <c r="C272" s="52" t="s">
        <v>161</v>
      </c>
      <c r="D272" s="68">
        <v>4</v>
      </c>
      <c r="E272" s="67" t="s">
        <v>76</v>
      </c>
      <c r="F272" s="80">
        <v>0</v>
      </c>
      <c r="G272" s="80">
        <v>0</v>
      </c>
      <c r="H272" s="80">
        <f>ROUND(D272*F272,0)</f>
        <v>0</v>
      </c>
      <c r="I272" s="80">
        <f>ROUND(D272*G272,0)</f>
        <v>0</v>
      </c>
    </row>
    <row r="273" spans="1:9" ht="25.5">
      <c r="A273" s="67"/>
      <c r="B273" s="31"/>
      <c r="C273" s="52" t="s">
        <v>162</v>
      </c>
      <c r="D273" s="68"/>
      <c r="E273" s="67"/>
      <c r="F273" s="86"/>
      <c r="G273" s="86"/>
      <c r="H273" s="86"/>
      <c r="I273" s="86"/>
    </row>
    <row r="274" spans="1:9" ht="15">
      <c r="A274" s="67"/>
      <c r="B274" s="31"/>
      <c r="C274" s="31"/>
      <c r="D274" s="68"/>
      <c r="E274" s="67"/>
      <c r="F274" s="86"/>
      <c r="G274" s="86"/>
      <c r="H274" s="86"/>
      <c r="I274" s="86"/>
    </row>
    <row r="275" spans="1:9" ht="127.5">
      <c r="A275" s="67">
        <v>117</v>
      </c>
      <c r="B275" s="31" t="s">
        <v>166</v>
      </c>
      <c r="C275" s="52" t="s">
        <v>167</v>
      </c>
      <c r="D275" s="68">
        <v>2</v>
      </c>
      <c r="E275" s="67" t="s">
        <v>76</v>
      </c>
      <c r="F275" s="80">
        <v>0</v>
      </c>
      <c r="G275" s="80">
        <v>0</v>
      </c>
      <c r="H275" s="80">
        <f>ROUND(D275*F275,0)</f>
        <v>0</v>
      </c>
      <c r="I275" s="80">
        <f>ROUND(D275*G275,0)</f>
        <v>0</v>
      </c>
    </row>
    <row r="276" spans="1:9" ht="25.5">
      <c r="A276" s="67"/>
      <c r="B276" s="31"/>
      <c r="C276" s="52" t="s">
        <v>168</v>
      </c>
      <c r="D276" s="68"/>
      <c r="E276" s="67"/>
      <c r="F276" s="86"/>
      <c r="G276" s="86"/>
      <c r="H276" s="86"/>
      <c r="I276" s="86"/>
    </row>
    <row r="277" spans="1:9" ht="15">
      <c r="A277" s="67"/>
      <c r="B277" s="31"/>
      <c r="C277" s="31"/>
      <c r="D277" s="68"/>
      <c r="E277" s="67"/>
      <c r="F277" s="86"/>
      <c r="G277" s="86"/>
      <c r="H277" s="86"/>
      <c r="I277" s="86"/>
    </row>
    <row r="278" spans="1:9" ht="114.75">
      <c r="A278" s="67">
        <v>118</v>
      </c>
      <c r="B278" s="31" t="s">
        <v>274</v>
      </c>
      <c r="C278" s="52" t="s">
        <v>275</v>
      </c>
      <c r="D278" s="68">
        <v>1</v>
      </c>
      <c r="E278" s="67" t="s">
        <v>76</v>
      </c>
      <c r="F278" s="80">
        <v>0</v>
      </c>
      <c r="G278" s="80">
        <v>0</v>
      </c>
      <c r="H278" s="80">
        <f>ROUND(D278*F278,0)</f>
        <v>0</v>
      </c>
      <c r="I278" s="80">
        <f>ROUND(D278*G278,0)</f>
        <v>0</v>
      </c>
    </row>
    <row r="279" spans="1:9" ht="15">
      <c r="A279" s="67"/>
      <c r="B279" s="31"/>
      <c r="C279" s="31"/>
      <c r="D279" s="68"/>
      <c r="E279" s="67"/>
      <c r="F279" s="86"/>
      <c r="G279" s="86"/>
      <c r="H279" s="86"/>
      <c r="I279" s="86"/>
    </row>
    <row r="280" spans="1:9" ht="89.25">
      <c r="A280" s="67">
        <v>119</v>
      </c>
      <c r="B280" s="31" t="s">
        <v>120</v>
      </c>
      <c r="C280" s="52" t="s">
        <v>276</v>
      </c>
      <c r="D280" s="68">
        <v>1</v>
      </c>
      <c r="E280" s="67" t="s">
        <v>76</v>
      </c>
      <c r="F280" s="80">
        <v>0</v>
      </c>
      <c r="G280" s="80">
        <v>0</v>
      </c>
      <c r="H280" s="80">
        <f>ROUND(D280*F280,0)</f>
        <v>0</v>
      </c>
      <c r="I280" s="80">
        <f>ROUND(D280*G280,0)</f>
        <v>0</v>
      </c>
    </row>
    <row r="281" spans="1:9" ht="25.5">
      <c r="A281" s="67"/>
      <c r="B281" s="31"/>
      <c r="C281" s="52" t="s">
        <v>277</v>
      </c>
      <c r="D281" s="68"/>
      <c r="E281" s="67"/>
      <c r="F281" s="86"/>
      <c r="G281" s="86"/>
      <c r="H281" s="86"/>
      <c r="I281" s="86"/>
    </row>
    <row r="282" spans="1:9" ht="15">
      <c r="A282" s="67"/>
      <c r="B282" s="31"/>
      <c r="C282" s="31"/>
      <c r="D282" s="68"/>
      <c r="E282" s="67"/>
      <c r="F282" s="86"/>
      <c r="G282" s="86"/>
      <c r="H282" s="86"/>
      <c r="I282" s="86"/>
    </row>
    <row r="283" spans="1:9" ht="51">
      <c r="A283" s="67">
        <v>120</v>
      </c>
      <c r="B283" s="31" t="s">
        <v>120</v>
      </c>
      <c r="C283" s="52" t="s">
        <v>278</v>
      </c>
      <c r="D283" s="68">
        <v>4</v>
      </c>
      <c r="E283" s="67" t="s">
        <v>76</v>
      </c>
      <c r="F283" s="80">
        <v>0</v>
      </c>
      <c r="G283" s="80">
        <v>0</v>
      </c>
      <c r="H283" s="80">
        <f>ROUND(D283*F283,0)</f>
        <v>0</v>
      </c>
      <c r="I283" s="80">
        <f>ROUND(D283*G283,0)</f>
        <v>0</v>
      </c>
    </row>
    <row r="284" spans="1:9" ht="15">
      <c r="A284" s="67"/>
      <c r="B284" s="31"/>
      <c r="C284" s="31"/>
      <c r="D284" s="68"/>
      <c r="E284" s="67"/>
      <c r="F284" s="86"/>
      <c r="G284" s="86"/>
      <c r="H284" s="86"/>
      <c r="I284" s="86"/>
    </row>
    <row r="285" spans="1:9" ht="51">
      <c r="A285" s="67">
        <v>121</v>
      </c>
      <c r="B285" s="31" t="s">
        <v>120</v>
      </c>
      <c r="C285" s="52" t="s">
        <v>279</v>
      </c>
      <c r="D285" s="68">
        <v>4</v>
      </c>
      <c r="E285" s="67" t="s">
        <v>76</v>
      </c>
      <c r="F285" s="80">
        <v>0</v>
      </c>
      <c r="G285" s="80">
        <v>0</v>
      </c>
      <c r="H285" s="80">
        <f>ROUND(D285*F285,0)</f>
        <v>0</v>
      </c>
      <c r="I285" s="80">
        <f>ROUND(D285*G285,0)</f>
        <v>0</v>
      </c>
    </row>
    <row r="286" spans="1:9" ht="15">
      <c r="A286" s="67"/>
      <c r="B286" s="31"/>
      <c r="C286" s="31"/>
      <c r="D286" s="68"/>
      <c r="E286" s="67"/>
      <c r="F286" s="86"/>
      <c r="G286" s="86"/>
      <c r="H286" s="86"/>
      <c r="I286" s="86"/>
    </row>
    <row r="287" spans="1:9" ht="89.25">
      <c r="A287" s="67">
        <v>122</v>
      </c>
      <c r="B287" s="31" t="s">
        <v>280</v>
      </c>
      <c r="C287" s="52" t="s">
        <v>281</v>
      </c>
      <c r="D287" s="68">
        <v>2</v>
      </c>
      <c r="E287" s="67" t="s">
        <v>76</v>
      </c>
      <c r="F287" s="80">
        <v>0</v>
      </c>
      <c r="G287" s="80">
        <v>0</v>
      </c>
      <c r="H287" s="80">
        <f>ROUND(D287*F287,0)</f>
        <v>0</v>
      </c>
      <c r="I287" s="80">
        <f>ROUND(D287*G287,0)</f>
        <v>0</v>
      </c>
    </row>
    <row r="288" spans="1:9" ht="15">
      <c r="A288" s="67"/>
      <c r="B288" s="31"/>
      <c r="C288" s="31"/>
      <c r="D288" s="68"/>
      <c r="E288" s="67"/>
      <c r="F288" s="86"/>
      <c r="G288" s="86"/>
      <c r="H288" s="86"/>
      <c r="I288" s="86"/>
    </row>
    <row r="289" spans="1:9" ht="51">
      <c r="A289" s="67">
        <v>123</v>
      </c>
      <c r="B289" s="31" t="s">
        <v>282</v>
      </c>
      <c r="C289" s="52" t="s">
        <v>283</v>
      </c>
      <c r="D289" s="68">
        <v>1</v>
      </c>
      <c r="E289" s="67" t="s">
        <v>76</v>
      </c>
      <c r="F289" s="80">
        <v>0</v>
      </c>
      <c r="G289" s="80">
        <v>0</v>
      </c>
      <c r="H289" s="80">
        <f>ROUND(D289*F289,0)</f>
        <v>0</v>
      </c>
      <c r="I289" s="80">
        <f>ROUND(D289*G289,0)</f>
        <v>0</v>
      </c>
    </row>
    <row r="290" spans="1:9" ht="15">
      <c r="A290" s="67"/>
      <c r="B290" s="31"/>
      <c r="C290" s="31"/>
      <c r="D290" s="68"/>
      <c r="E290" s="67"/>
      <c r="F290" s="86"/>
      <c r="G290" s="86"/>
      <c r="H290" s="86"/>
      <c r="I290" s="86"/>
    </row>
    <row r="291" spans="1:9" ht="114.75">
      <c r="A291" s="67">
        <v>124</v>
      </c>
      <c r="B291" s="31" t="s">
        <v>284</v>
      </c>
      <c r="C291" s="52" t="s">
        <v>285</v>
      </c>
      <c r="D291" s="68">
        <v>1</v>
      </c>
      <c r="E291" s="67" t="s">
        <v>76</v>
      </c>
      <c r="F291" s="80">
        <v>0</v>
      </c>
      <c r="G291" s="80">
        <v>0</v>
      </c>
      <c r="H291" s="80">
        <f>ROUND(D291*F291,0)</f>
        <v>0</v>
      </c>
      <c r="I291" s="80">
        <f>ROUND(D291*G291,0)</f>
        <v>0</v>
      </c>
    </row>
    <row r="292" spans="1:9" ht="15">
      <c r="A292" s="67"/>
      <c r="B292" s="31"/>
      <c r="C292" s="31"/>
      <c r="D292" s="68"/>
      <c r="E292" s="67"/>
      <c r="F292" s="86"/>
      <c r="G292" s="86"/>
      <c r="H292" s="86"/>
      <c r="I292" s="86"/>
    </row>
    <row r="293" spans="1:9" ht="102">
      <c r="A293" s="67">
        <v>125</v>
      </c>
      <c r="B293" s="31" t="s">
        <v>286</v>
      </c>
      <c r="C293" s="52" t="s">
        <v>287</v>
      </c>
      <c r="D293" s="68">
        <v>2</v>
      </c>
      <c r="E293" s="67" t="s">
        <v>76</v>
      </c>
      <c r="F293" s="80">
        <v>0</v>
      </c>
      <c r="G293" s="80">
        <v>0</v>
      </c>
      <c r="H293" s="80">
        <f>ROUND(D293*F293,0)</f>
        <v>0</v>
      </c>
      <c r="I293" s="80">
        <f>ROUND(D293*G293,0)</f>
        <v>0</v>
      </c>
    </row>
    <row r="294" spans="1:9" ht="15">
      <c r="A294" s="67"/>
      <c r="B294" s="31"/>
      <c r="C294" s="52" t="s">
        <v>288</v>
      </c>
      <c r="D294" s="68"/>
      <c r="E294" s="67"/>
      <c r="F294" s="86"/>
      <c r="G294" s="86"/>
      <c r="H294" s="86"/>
      <c r="I294" s="86"/>
    </row>
    <row r="295" spans="1:9" ht="15">
      <c r="A295" s="67"/>
      <c r="B295" s="31"/>
      <c r="C295" s="31"/>
      <c r="D295" s="68"/>
      <c r="E295" s="67"/>
      <c r="F295" s="86"/>
      <c r="G295" s="86"/>
      <c r="H295" s="86"/>
      <c r="I295" s="86"/>
    </row>
    <row r="296" spans="1:9" ht="25.5">
      <c r="A296" s="67">
        <v>126</v>
      </c>
      <c r="B296" s="31" t="s">
        <v>289</v>
      </c>
      <c r="C296" s="52" t="s">
        <v>290</v>
      </c>
      <c r="D296" s="68">
        <v>3</v>
      </c>
      <c r="E296" s="67" t="s">
        <v>76</v>
      </c>
      <c r="F296" s="80">
        <v>0</v>
      </c>
      <c r="G296" s="80">
        <v>0</v>
      </c>
      <c r="H296" s="80">
        <f>ROUND(D296*F296,0)</f>
        <v>0</v>
      </c>
      <c r="I296" s="80">
        <f>ROUND(D296*G296,0)</f>
        <v>0</v>
      </c>
    </row>
    <row r="297" spans="1:9" ht="15">
      <c r="A297" s="67"/>
      <c r="B297" s="31"/>
      <c r="C297" s="31"/>
      <c r="D297" s="68"/>
      <c r="E297" s="67"/>
      <c r="F297" s="86"/>
      <c r="G297" s="86"/>
      <c r="H297" s="86"/>
      <c r="I297" s="86"/>
    </row>
    <row r="298" spans="1:9" ht="25.5">
      <c r="A298" s="67">
        <v>127</v>
      </c>
      <c r="B298" s="31" t="s">
        <v>291</v>
      </c>
      <c r="C298" s="52" t="s">
        <v>292</v>
      </c>
      <c r="D298" s="68">
        <v>4</v>
      </c>
      <c r="E298" s="67" t="s">
        <v>76</v>
      </c>
      <c r="F298" s="80">
        <v>0</v>
      </c>
      <c r="G298" s="80">
        <v>0</v>
      </c>
      <c r="H298" s="80">
        <f>ROUND(D298*F298,0)</f>
        <v>0</v>
      </c>
      <c r="I298" s="80">
        <f>ROUND(D298*G298,0)</f>
        <v>0</v>
      </c>
    </row>
    <row r="299" spans="1:9" ht="15">
      <c r="A299" s="67"/>
      <c r="B299" s="31"/>
      <c r="C299" s="31"/>
      <c r="D299" s="68"/>
      <c r="E299" s="67"/>
      <c r="F299" s="86"/>
      <c r="G299" s="86"/>
      <c r="H299" s="86"/>
      <c r="I299" s="86"/>
    </row>
    <row r="300" spans="1:9" ht="38.25">
      <c r="A300" s="67">
        <v>128</v>
      </c>
      <c r="B300" s="31" t="s">
        <v>293</v>
      </c>
      <c r="C300" s="52" t="s">
        <v>294</v>
      </c>
      <c r="D300" s="68">
        <v>1</v>
      </c>
      <c r="E300" s="67" t="s">
        <v>76</v>
      </c>
      <c r="F300" s="80">
        <v>0</v>
      </c>
      <c r="G300" s="80">
        <v>0</v>
      </c>
      <c r="H300" s="80">
        <f>ROUND(D300*F300,0)</f>
        <v>0</v>
      </c>
      <c r="I300" s="80">
        <f>ROUND(D300*G300,0)</f>
        <v>0</v>
      </c>
    </row>
    <row r="301" spans="1:9" ht="15">
      <c r="A301" s="67"/>
      <c r="B301" s="31"/>
      <c r="C301" s="31"/>
      <c r="D301" s="68"/>
      <c r="E301" s="67"/>
      <c r="F301" s="86"/>
      <c r="G301" s="86"/>
      <c r="H301" s="86"/>
      <c r="I301" s="86"/>
    </row>
    <row r="302" spans="1:9" ht="38.25">
      <c r="A302" s="67">
        <v>129</v>
      </c>
      <c r="B302" s="31" t="s">
        <v>295</v>
      </c>
      <c r="C302" s="52" t="s">
        <v>296</v>
      </c>
      <c r="D302" s="68">
        <v>1</v>
      </c>
      <c r="E302" s="67" t="s">
        <v>76</v>
      </c>
      <c r="F302" s="80">
        <v>0</v>
      </c>
      <c r="G302" s="80">
        <v>0</v>
      </c>
      <c r="H302" s="80">
        <f>ROUND(D302*F302,0)</f>
        <v>0</v>
      </c>
      <c r="I302" s="80">
        <f>ROUND(D302*G302,0)</f>
        <v>0</v>
      </c>
    </row>
    <row r="303" spans="1:9" ht="15">
      <c r="A303" s="67"/>
      <c r="B303" s="31"/>
      <c r="C303" s="52"/>
      <c r="D303" s="68"/>
      <c r="E303" s="67"/>
      <c r="F303" s="86"/>
      <c r="G303" s="86"/>
      <c r="H303" s="86"/>
      <c r="I303" s="86"/>
    </row>
    <row r="304" spans="1:9" ht="15">
      <c r="A304" s="67">
        <v>130</v>
      </c>
      <c r="B304" s="31" t="s">
        <v>120</v>
      </c>
      <c r="C304" s="32" t="s">
        <v>297</v>
      </c>
      <c r="D304" s="68">
        <v>1</v>
      </c>
      <c r="E304" s="67" t="s">
        <v>340</v>
      </c>
      <c r="F304" s="80">
        <v>0</v>
      </c>
      <c r="G304" s="80">
        <v>0</v>
      </c>
      <c r="H304" s="80">
        <f>ROUND(D304*F304,0)</f>
        <v>0</v>
      </c>
      <c r="I304" s="80">
        <f>ROUND(D304*G304,0)</f>
        <v>0</v>
      </c>
    </row>
    <row r="305" spans="1:9" s="38" customFormat="1" ht="15">
      <c r="A305" s="33"/>
      <c r="B305" s="34"/>
      <c r="C305" s="39"/>
      <c r="D305" s="36"/>
      <c r="E305" s="33"/>
      <c r="F305" s="40"/>
      <c r="G305" s="40"/>
      <c r="H305" s="40"/>
      <c r="I305" s="40"/>
    </row>
    <row r="306" spans="1:9" ht="15">
      <c r="A306" s="67"/>
      <c r="B306" s="54"/>
      <c r="C306" s="54"/>
      <c r="E306" s="90"/>
      <c r="F306" s="80"/>
      <c r="G306" s="80"/>
      <c r="H306" s="80"/>
      <c r="I306" s="80"/>
    </row>
    <row r="307" spans="1:9" ht="38.25">
      <c r="A307" s="67">
        <v>131</v>
      </c>
      <c r="B307" s="31" t="s">
        <v>74</v>
      </c>
      <c r="C307" s="52" t="s">
        <v>75</v>
      </c>
      <c r="D307" s="68">
        <v>1</v>
      </c>
      <c r="E307" s="67" t="s">
        <v>76</v>
      </c>
      <c r="F307" s="80">
        <v>0</v>
      </c>
      <c r="G307" s="80">
        <v>0</v>
      </c>
      <c r="H307" s="80">
        <f>ROUND(D307*F307,0)</f>
        <v>0</v>
      </c>
      <c r="I307" s="80">
        <f>ROUND(D307*G307,0)</f>
        <v>0</v>
      </c>
    </row>
    <row r="308" spans="1:9" ht="15">
      <c r="A308" s="67"/>
      <c r="B308" s="31"/>
      <c r="C308" s="31"/>
      <c r="D308" s="68"/>
      <c r="E308" s="67"/>
      <c r="F308" s="80"/>
      <c r="G308" s="80"/>
      <c r="H308" s="80"/>
      <c r="I308" s="80"/>
    </row>
    <row r="309" spans="1:9" ht="38.25">
      <c r="A309" s="67">
        <v>132</v>
      </c>
      <c r="B309" s="31" t="s">
        <v>77</v>
      </c>
      <c r="C309" s="52" t="s">
        <v>78</v>
      </c>
      <c r="D309" s="68">
        <v>1</v>
      </c>
      <c r="E309" s="67" t="s">
        <v>76</v>
      </c>
      <c r="F309" s="80">
        <v>0</v>
      </c>
      <c r="G309" s="80">
        <v>0</v>
      </c>
      <c r="H309" s="80">
        <f>ROUND(D309*F309,0)</f>
        <v>0</v>
      </c>
      <c r="I309" s="80">
        <f>ROUND(D309*G309,0)</f>
        <v>0</v>
      </c>
    </row>
    <row r="310" spans="1:9" ht="15">
      <c r="A310" s="67"/>
      <c r="B310" s="31"/>
      <c r="C310" s="31"/>
      <c r="D310" s="68"/>
      <c r="E310" s="67"/>
      <c r="F310" s="80"/>
      <c r="G310" s="80"/>
      <c r="H310" s="80"/>
      <c r="I310" s="80"/>
    </row>
    <row r="311" spans="1:9" ht="15">
      <c r="A311" s="67"/>
      <c r="B311" s="9"/>
      <c r="C311" s="9"/>
      <c r="D311" s="9"/>
      <c r="E311" s="66"/>
      <c r="F311" s="80"/>
      <c r="G311" s="80"/>
      <c r="H311" s="80"/>
      <c r="I311" s="80"/>
    </row>
    <row r="312" spans="1:9" ht="15">
      <c r="A312" s="67"/>
      <c r="B312" s="31"/>
      <c r="C312" s="31"/>
      <c r="D312" s="68"/>
      <c r="E312" s="67"/>
      <c r="F312" s="80"/>
      <c r="G312" s="80"/>
      <c r="H312" s="80"/>
      <c r="I312" s="80"/>
    </row>
    <row r="313" spans="1:9" ht="38.25">
      <c r="A313" s="67">
        <v>133</v>
      </c>
      <c r="B313" s="31" t="s">
        <v>298</v>
      </c>
      <c r="C313" s="52" t="s">
        <v>299</v>
      </c>
      <c r="D313" s="68">
        <v>12</v>
      </c>
      <c r="E313" s="67" t="s">
        <v>76</v>
      </c>
      <c r="F313" s="80">
        <v>0</v>
      </c>
      <c r="G313" s="80">
        <v>0</v>
      </c>
      <c r="H313" s="80">
        <f>ROUND(D313*F313,0)</f>
        <v>0</v>
      </c>
      <c r="I313" s="80">
        <f>ROUND(D313*G313,0)</f>
        <v>0</v>
      </c>
    </row>
    <row r="314" spans="1:9" ht="15">
      <c r="A314" s="67"/>
      <c r="B314" s="31"/>
      <c r="C314" s="31"/>
      <c r="D314" s="68"/>
      <c r="E314" s="67"/>
      <c r="F314" s="80"/>
      <c r="G314" s="80"/>
      <c r="H314" s="80"/>
      <c r="I314" s="80"/>
    </row>
    <row r="315" spans="1:9" ht="15">
      <c r="A315" s="67"/>
      <c r="B315" s="31"/>
      <c r="C315" s="31"/>
      <c r="D315" s="68"/>
      <c r="E315" s="67"/>
      <c r="F315" s="80"/>
      <c r="G315" s="80"/>
      <c r="H315" s="80"/>
      <c r="I315" s="80"/>
    </row>
    <row r="316" spans="1:9" ht="15">
      <c r="A316" s="67"/>
      <c r="B316" s="9"/>
      <c r="C316" s="9"/>
      <c r="D316" s="9"/>
      <c r="E316" s="66"/>
      <c r="F316" s="80"/>
      <c r="G316" s="80"/>
      <c r="H316" s="80"/>
      <c r="I316" s="80"/>
    </row>
    <row r="317" spans="1:9" ht="102">
      <c r="A317" s="67">
        <v>134</v>
      </c>
      <c r="B317" s="31" t="s">
        <v>300</v>
      </c>
      <c r="C317" s="52" t="s">
        <v>301</v>
      </c>
      <c r="D317" s="68">
        <v>4</v>
      </c>
      <c r="E317" s="67" t="s">
        <v>99</v>
      </c>
      <c r="F317" s="80">
        <v>0</v>
      </c>
      <c r="G317" s="80">
        <v>0</v>
      </c>
      <c r="H317" s="80">
        <f>ROUND(D317*F317,0)</f>
        <v>0</v>
      </c>
      <c r="I317" s="80">
        <f>ROUND(D317*G317,0)</f>
        <v>0</v>
      </c>
    </row>
    <row r="318" spans="1:9" ht="15">
      <c r="A318" s="67"/>
      <c r="B318" s="31"/>
      <c r="C318" s="52"/>
      <c r="D318" s="68"/>
      <c r="E318" s="67"/>
      <c r="F318" s="80"/>
      <c r="G318" s="80"/>
      <c r="H318" s="80"/>
      <c r="I318" s="80"/>
    </row>
    <row r="319" spans="1:9" ht="51">
      <c r="A319" s="67">
        <v>135</v>
      </c>
      <c r="B319" s="31" t="s">
        <v>302</v>
      </c>
      <c r="C319" s="52" t="s">
        <v>303</v>
      </c>
      <c r="D319" s="68">
        <v>6</v>
      </c>
      <c r="E319" s="67" t="s">
        <v>76</v>
      </c>
      <c r="F319" s="80">
        <v>0</v>
      </c>
      <c r="G319" s="80">
        <v>0</v>
      </c>
      <c r="H319" s="80">
        <f>ROUND(D319*F319,0)</f>
        <v>0</v>
      </c>
      <c r="I319" s="80">
        <f>ROUND(D319*G319,0)</f>
        <v>0</v>
      </c>
    </row>
    <row r="320" spans="1:9" ht="15">
      <c r="A320" s="67"/>
      <c r="B320" s="31"/>
      <c r="C320" s="31"/>
      <c r="D320" s="68"/>
      <c r="E320" s="67"/>
      <c r="F320" s="80"/>
      <c r="G320" s="80"/>
      <c r="H320" s="80"/>
      <c r="I320" s="80"/>
    </row>
    <row r="321" spans="1:9" ht="51">
      <c r="A321" s="67">
        <v>136</v>
      </c>
      <c r="B321" s="31" t="s">
        <v>302</v>
      </c>
      <c r="C321" s="52" t="s">
        <v>304</v>
      </c>
      <c r="D321" s="68">
        <v>6</v>
      </c>
      <c r="E321" s="67" t="s">
        <v>76</v>
      </c>
      <c r="F321" s="80">
        <v>0</v>
      </c>
      <c r="G321" s="80">
        <v>0</v>
      </c>
      <c r="H321" s="80">
        <f>ROUND(D321*F321,0)</f>
        <v>0</v>
      </c>
      <c r="I321" s="80">
        <f>ROUND(D321*G321,0)</f>
        <v>0</v>
      </c>
    </row>
    <row r="322" spans="1:9" ht="15">
      <c r="A322" s="67"/>
      <c r="B322" s="31"/>
      <c r="C322" s="52"/>
      <c r="D322" s="68"/>
      <c r="E322" s="67"/>
      <c r="F322" s="80"/>
      <c r="G322" s="80"/>
      <c r="H322" s="80"/>
      <c r="I322" s="80"/>
    </row>
    <row r="323" spans="1:9" ht="25.5">
      <c r="A323" s="67">
        <v>137</v>
      </c>
      <c r="B323" s="31" t="s">
        <v>120</v>
      </c>
      <c r="C323" s="52" t="s">
        <v>305</v>
      </c>
      <c r="D323" s="68">
        <v>12</v>
      </c>
      <c r="E323" s="67" t="s">
        <v>340</v>
      </c>
      <c r="F323" s="80">
        <v>0</v>
      </c>
      <c r="G323" s="80">
        <v>0</v>
      </c>
      <c r="H323" s="80">
        <f>ROUND(D323*F323,0)</f>
        <v>0</v>
      </c>
      <c r="I323" s="80">
        <f>ROUND(D323*G323,0)</f>
        <v>0</v>
      </c>
    </row>
    <row r="324" spans="1:9" ht="15">
      <c r="A324" s="67"/>
      <c r="B324" s="54"/>
      <c r="C324" s="54"/>
      <c r="E324" s="90"/>
      <c r="F324" s="80"/>
      <c r="G324" s="80"/>
      <c r="H324" s="80"/>
      <c r="I324" s="80"/>
    </row>
    <row r="325" spans="1:9" ht="15">
      <c r="A325" s="67">
        <v>138</v>
      </c>
      <c r="B325" s="54"/>
      <c r="C325" s="52" t="s">
        <v>306</v>
      </c>
      <c r="D325" s="68">
        <v>1</v>
      </c>
      <c r="E325" s="67" t="s">
        <v>70</v>
      </c>
      <c r="F325" s="80">
        <v>0</v>
      </c>
      <c r="G325" s="80">
        <v>0</v>
      </c>
      <c r="H325" s="80">
        <f>ROUND(D325*F325,0)</f>
        <v>0</v>
      </c>
      <c r="I325" s="80">
        <f>ROUND(D325*G325,0)</f>
        <v>0</v>
      </c>
    </row>
    <row r="326" spans="1:9" ht="15">
      <c r="A326" s="67"/>
      <c r="B326" s="54"/>
      <c r="C326" s="54"/>
      <c r="E326" s="90"/>
      <c r="F326" s="80"/>
      <c r="G326" s="80"/>
      <c r="H326" s="80"/>
      <c r="I326" s="80"/>
    </row>
    <row r="327" spans="1:9" ht="15">
      <c r="A327" s="7"/>
      <c r="B327" s="3"/>
      <c r="C327" s="3" t="s">
        <v>343</v>
      </c>
      <c r="D327" s="5"/>
      <c r="E327" s="7"/>
      <c r="F327" s="5"/>
      <c r="G327" s="5"/>
      <c r="H327" s="23">
        <f>ROUND(SUM(H2:H326),0)</f>
        <v>0</v>
      </c>
      <c r="I327" s="23">
        <f>ROUND(SUM(I2:I326),0)</f>
        <v>0</v>
      </c>
    </row>
    <row r="328" spans="1:9" ht="15">
      <c r="A328" s="67"/>
      <c r="B328" s="54"/>
      <c r="C328" s="54"/>
      <c r="E328" s="90"/>
      <c r="F328" s="80"/>
      <c r="G328" s="80"/>
      <c r="H328" s="80"/>
      <c r="I328" s="80"/>
    </row>
    <row r="329" spans="1:9" ht="15">
      <c r="A329" s="67"/>
      <c r="B329" s="54"/>
      <c r="C329" s="54"/>
      <c r="E329" s="90"/>
      <c r="F329" s="80"/>
      <c r="G329" s="80"/>
      <c r="H329" s="80"/>
      <c r="I329" s="80"/>
    </row>
    <row r="330" spans="1:9" ht="15">
      <c r="A330" s="67"/>
      <c r="B330" s="54"/>
      <c r="C330" s="54"/>
      <c r="E330" s="90"/>
      <c r="F330" s="80"/>
      <c r="G330" s="80"/>
      <c r="H330" s="80"/>
      <c r="I330" s="80"/>
    </row>
    <row r="331" spans="1:9" ht="15">
      <c r="A331" s="67"/>
      <c r="B331" s="54"/>
      <c r="C331" s="54"/>
      <c r="E331" s="90"/>
      <c r="F331" s="80"/>
      <c r="G331" s="80"/>
      <c r="H331" s="80"/>
      <c r="I331" s="80"/>
    </row>
    <row r="332" spans="1:9" ht="15">
      <c r="A332" s="67"/>
      <c r="B332" s="54"/>
      <c r="C332" s="54"/>
      <c r="E332" s="90"/>
      <c r="F332" s="80"/>
      <c r="G332" s="80"/>
      <c r="H332" s="80"/>
      <c r="I332" s="80"/>
    </row>
    <row r="333" spans="1:9" ht="15">
      <c r="A333" s="67"/>
      <c r="B333" s="54"/>
      <c r="C333" s="54"/>
      <c r="E333" s="90"/>
      <c r="F333" s="80"/>
      <c r="G333" s="80"/>
      <c r="H333" s="80"/>
      <c r="I333" s="80"/>
    </row>
    <row r="334" spans="1:9" ht="15">
      <c r="A334" s="67"/>
      <c r="B334" s="54"/>
      <c r="C334" s="54"/>
      <c r="E334" s="90"/>
      <c r="F334" s="80"/>
      <c r="G334" s="80"/>
      <c r="H334" s="80"/>
      <c r="I334" s="80"/>
    </row>
    <row r="335" spans="1:9" ht="15">
      <c r="A335" s="67"/>
      <c r="B335" s="54"/>
      <c r="C335" s="54"/>
      <c r="E335" s="90"/>
      <c r="F335" s="80"/>
      <c r="G335" s="80"/>
      <c r="H335" s="80"/>
      <c r="I335" s="80"/>
    </row>
    <row r="336" spans="1:9" ht="15">
      <c r="A336" s="67"/>
      <c r="B336" s="54"/>
      <c r="C336" s="54"/>
      <c r="E336" s="90"/>
      <c r="F336" s="80"/>
      <c r="G336" s="80"/>
      <c r="H336" s="80"/>
      <c r="I336" s="80"/>
    </row>
    <row r="337" spans="1:9" ht="15">
      <c r="A337" s="67"/>
      <c r="B337" s="54"/>
      <c r="C337" s="54"/>
      <c r="E337" s="90"/>
      <c r="F337" s="80"/>
      <c r="G337" s="80"/>
      <c r="H337" s="80"/>
      <c r="I337" s="80"/>
    </row>
    <row r="338" spans="1:9" ht="15">
      <c r="A338" s="67"/>
      <c r="B338" s="54"/>
      <c r="C338" s="54"/>
      <c r="E338" s="90"/>
      <c r="F338" s="80"/>
      <c r="G338" s="80"/>
      <c r="H338" s="80"/>
      <c r="I338" s="80"/>
    </row>
    <row r="339" spans="1:9" ht="15">
      <c r="A339" s="67"/>
      <c r="B339" s="54"/>
      <c r="C339" s="54"/>
      <c r="E339" s="90"/>
      <c r="F339" s="80"/>
      <c r="G339" s="80"/>
      <c r="H339" s="80"/>
      <c r="I339" s="80"/>
    </row>
    <row r="340" spans="1:9" ht="15">
      <c r="A340" s="67"/>
      <c r="B340" s="54"/>
      <c r="C340" s="54"/>
      <c r="E340" s="90"/>
      <c r="F340" s="80"/>
      <c r="G340" s="80"/>
      <c r="H340" s="80"/>
      <c r="I340" s="80"/>
    </row>
    <row r="341" spans="1:9" ht="15">
      <c r="A341" s="8"/>
      <c r="F341" s="22"/>
      <c r="G341" s="22"/>
      <c r="H341" s="22"/>
      <c r="I341" s="22"/>
    </row>
    <row r="342" spans="1:9" ht="15">
      <c r="A342" s="8"/>
      <c r="F342" s="22"/>
      <c r="G342" s="22"/>
      <c r="H342" s="22"/>
      <c r="I342" s="22"/>
    </row>
    <row r="343" spans="1:9" ht="15">
      <c r="A343" s="8"/>
      <c r="F343" s="22"/>
      <c r="G343" s="22"/>
      <c r="H343" s="22"/>
      <c r="I343" s="22"/>
    </row>
    <row r="344" spans="1:9" ht="15">
      <c r="A344" s="8"/>
      <c r="F344" s="22"/>
      <c r="G344" s="22"/>
      <c r="H344" s="22"/>
      <c r="I344" s="22"/>
    </row>
    <row r="345" spans="1:9" ht="15">
      <c r="A345" s="8"/>
      <c r="F345" s="22"/>
      <c r="G345" s="22"/>
      <c r="H345" s="22"/>
      <c r="I345" s="22"/>
    </row>
    <row r="346" spans="1:9" ht="15">
      <c r="A346" s="8"/>
      <c r="F346" s="22"/>
      <c r="G346" s="22"/>
      <c r="H346" s="22"/>
      <c r="I346" s="22"/>
    </row>
    <row r="347" spans="1:9" ht="15">
      <c r="A347" s="8"/>
      <c r="F347" s="22"/>
      <c r="G347" s="22"/>
      <c r="H347" s="22"/>
      <c r="I347" s="22"/>
    </row>
    <row r="348" spans="1:9" ht="15">
      <c r="A348" s="8"/>
      <c r="F348" s="22"/>
      <c r="G348" s="22"/>
      <c r="H348" s="22"/>
      <c r="I348" s="22"/>
    </row>
    <row r="349" spans="1:9" ht="15">
      <c r="A349" s="8"/>
      <c r="F349" s="22"/>
      <c r="G349" s="22"/>
      <c r="H349" s="22"/>
      <c r="I349" s="22"/>
    </row>
    <row r="350" spans="1:9" ht="15">
      <c r="A350" s="8"/>
      <c r="F350" s="22"/>
      <c r="G350" s="22"/>
      <c r="H350" s="22"/>
      <c r="I350" s="22"/>
    </row>
    <row r="351" spans="1:9" ht="15">
      <c r="A351" s="8"/>
      <c r="F351" s="22"/>
      <c r="G351" s="22"/>
      <c r="H351" s="22"/>
      <c r="I351" s="22"/>
    </row>
    <row r="352" spans="1:9" ht="15">
      <c r="A352" s="8"/>
      <c r="F352" s="22"/>
      <c r="G352" s="22"/>
      <c r="H352" s="22"/>
      <c r="I352" s="22"/>
    </row>
    <row r="353" spans="1:9" ht="15">
      <c r="A353" s="8"/>
      <c r="F353" s="22"/>
      <c r="G353" s="22"/>
      <c r="H353" s="22"/>
      <c r="I353" s="22"/>
    </row>
    <row r="354" spans="1:9" ht="15">
      <c r="A354" s="8"/>
      <c r="F354" s="22"/>
      <c r="G354" s="22"/>
      <c r="H354" s="22"/>
      <c r="I354" s="22"/>
    </row>
    <row r="355" spans="1:9" ht="15">
      <c r="A355" s="8"/>
      <c r="F355" s="22"/>
      <c r="G355" s="22"/>
      <c r="H355" s="22"/>
      <c r="I355" s="22"/>
    </row>
    <row r="356" spans="1:9" ht="15">
      <c r="A356" s="8"/>
      <c r="F356" s="22"/>
      <c r="G356" s="22"/>
      <c r="H356" s="22"/>
      <c r="I356" s="22"/>
    </row>
    <row r="357" spans="1:9" ht="15">
      <c r="A357" s="8"/>
      <c r="F357" s="22"/>
      <c r="G357" s="22"/>
      <c r="H357" s="22"/>
      <c r="I357" s="22"/>
    </row>
    <row r="358" spans="1:9" ht="15">
      <c r="A358" s="8"/>
      <c r="F358" s="22"/>
      <c r="G358" s="22"/>
      <c r="H358" s="22"/>
      <c r="I358" s="22"/>
    </row>
    <row r="359" spans="1:9" ht="15">
      <c r="A359" s="8"/>
      <c r="F359" s="22"/>
      <c r="G359" s="22"/>
      <c r="H359" s="22"/>
      <c r="I359" s="22"/>
    </row>
    <row r="360" spans="1:9" ht="15">
      <c r="A360" s="8"/>
      <c r="F360" s="22"/>
      <c r="G360" s="22"/>
      <c r="H360" s="22"/>
      <c r="I360" s="22"/>
    </row>
    <row r="361" spans="1:9" ht="15">
      <c r="A361" s="8"/>
      <c r="F361" s="22"/>
      <c r="G361" s="22"/>
      <c r="H361" s="22"/>
      <c r="I361" s="22"/>
    </row>
    <row r="362" spans="1:9" ht="15">
      <c r="A362" s="8"/>
      <c r="F362" s="22"/>
      <c r="G362" s="22"/>
      <c r="H362" s="22"/>
      <c r="I362" s="22"/>
    </row>
    <row r="363" spans="1:9" ht="15">
      <c r="A363" s="8"/>
      <c r="F363" s="22"/>
      <c r="G363" s="22"/>
      <c r="H363" s="22"/>
      <c r="I363" s="22"/>
    </row>
    <row r="364" spans="1:9" ht="15">
      <c r="A364" s="8"/>
      <c r="F364" s="22"/>
      <c r="G364" s="22"/>
      <c r="H364" s="22"/>
      <c r="I364" s="22"/>
    </row>
    <row r="365" spans="1:9" ht="15">
      <c r="A365" s="8"/>
      <c r="F365" s="22"/>
      <c r="G365" s="22"/>
      <c r="H365" s="22"/>
      <c r="I365" s="22"/>
    </row>
    <row r="366" spans="1:9" ht="15">
      <c r="A366" s="8"/>
      <c r="F366" s="22"/>
      <c r="G366" s="22"/>
      <c r="H366" s="22"/>
      <c r="I366" s="22"/>
    </row>
    <row r="367" spans="1:9" ht="15">
      <c r="A367" s="8"/>
      <c r="F367" s="22"/>
      <c r="G367" s="22"/>
      <c r="H367" s="22"/>
      <c r="I367" s="22"/>
    </row>
    <row r="368" spans="1:9" ht="15">
      <c r="A368" s="8"/>
      <c r="F368" s="22"/>
      <c r="G368" s="22"/>
      <c r="H368" s="22"/>
      <c r="I368" s="22"/>
    </row>
    <row r="369" spans="1:9" ht="15">
      <c r="A369" s="8"/>
      <c r="F369" s="22"/>
      <c r="G369" s="22"/>
      <c r="H369" s="22"/>
      <c r="I369" s="22"/>
    </row>
    <row r="370" spans="1:9" ht="15">
      <c r="A370" s="8"/>
      <c r="F370" s="22"/>
      <c r="G370" s="22"/>
      <c r="H370" s="22"/>
      <c r="I370" s="22"/>
    </row>
    <row r="371" spans="1:9" ht="15">
      <c r="A371" s="8"/>
      <c r="F371" s="22"/>
      <c r="G371" s="22"/>
      <c r="H371" s="22"/>
      <c r="I371" s="22"/>
    </row>
    <row r="372" spans="1:9" ht="15">
      <c r="A372" s="8"/>
      <c r="F372" s="22"/>
      <c r="G372" s="22"/>
      <c r="H372" s="22"/>
      <c r="I372" s="22"/>
    </row>
    <row r="373" spans="1:9" ht="15">
      <c r="A373" s="8"/>
      <c r="F373" s="22"/>
      <c r="G373" s="22"/>
      <c r="H373" s="22"/>
      <c r="I373" s="22"/>
    </row>
    <row r="374" spans="1:9" ht="15">
      <c r="A374" s="8"/>
      <c r="F374" s="22"/>
      <c r="G374" s="22"/>
      <c r="H374" s="22"/>
      <c r="I374" s="22"/>
    </row>
    <row r="375" spans="1:9" ht="15">
      <c r="A375" s="8"/>
      <c r="F375" s="22"/>
      <c r="G375" s="22"/>
      <c r="H375" s="22"/>
      <c r="I375" s="22"/>
    </row>
    <row r="376" spans="1:9" ht="15">
      <c r="A376" s="8"/>
      <c r="F376" s="22"/>
      <c r="G376" s="22"/>
      <c r="H376" s="22"/>
      <c r="I376" s="22"/>
    </row>
    <row r="377" spans="1:9" ht="15">
      <c r="A377" s="8"/>
      <c r="F377" s="22"/>
      <c r="G377" s="22"/>
      <c r="H377" s="22"/>
      <c r="I377" s="22"/>
    </row>
    <row r="378" spans="1:9" ht="15">
      <c r="A378" s="8"/>
      <c r="F378" s="22"/>
      <c r="G378" s="22"/>
      <c r="H378" s="22"/>
      <c r="I378" s="22"/>
    </row>
    <row r="379" spans="1:9" ht="15">
      <c r="A379" s="8"/>
      <c r="F379" s="22"/>
      <c r="G379" s="22"/>
      <c r="H379" s="22"/>
      <c r="I379" s="22"/>
    </row>
    <row r="380" spans="1:9" ht="15">
      <c r="A380" s="8"/>
      <c r="F380" s="22"/>
      <c r="G380" s="22"/>
      <c r="H380" s="22"/>
      <c r="I380" s="22"/>
    </row>
    <row r="381" spans="1:9" ht="15">
      <c r="A381" s="8"/>
      <c r="F381" s="22"/>
      <c r="G381" s="22"/>
      <c r="H381" s="22"/>
      <c r="I381" s="22"/>
    </row>
    <row r="382" spans="1:9" ht="15">
      <c r="A382" s="8"/>
      <c r="F382" s="22"/>
      <c r="G382" s="22"/>
      <c r="H382" s="22"/>
      <c r="I382" s="22"/>
    </row>
    <row r="383" spans="1:9" ht="15">
      <c r="A383" s="8"/>
      <c r="F383" s="22"/>
      <c r="G383" s="22"/>
      <c r="H383" s="22"/>
      <c r="I383" s="22"/>
    </row>
    <row r="384" spans="1:9" ht="15">
      <c r="A384" s="8"/>
      <c r="F384" s="22"/>
      <c r="G384" s="22"/>
      <c r="H384" s="22"/>
      <c r="I384" s="22"/>
    </row>
    <row r="385" spans="1:9" ht="15">
      <c r="A385" s="8"/>
      <c r="F385" s="22"/>
      <c r="G385" s="22"/>
      <c r="H385" s="22"/>
      <c r="I385" s="22"/>
    </row>
    <row r="386" spans="1:9" ht="15">
      <c r="A386" s="8"/>
      <c r="F386" s="22"/>
      <c r="G386" s="22"/>
      <c r="H386" s="22"/>
      <c r="I386" s="22"/>
    </row>
    <row r="387" spans="1:9" ht="15">
      <c r="A387" s="8"/>
      <c r="F387" s="22"/>
      <c r="G387" s="22"/>
      <c r="H387" s="22"/>
      <c r="I387" s="22"/>
    </row>
    <row r="388" spans="1:9" ht="15">
      <c r="A388" s="8"/>
      <c r="F388" s="22"/>
      <c r="G388" s="22"/>
      <c r="H388" s="22"/>
      <c r="I388" s="22"/>
    </row>
    <row r="389" spans="1:9" ht="15">
      <c r="A389" s="8"/>
      <c r="F389" s="22"/>
      <c r="G389" s="22"/>
      <c r="H389" s="22"/>
      <c r="I389" s="22"/>
    </row>
    <row r="390" spans="1:9" ht="15">
      <c r="A390" s="8"/>
      <c r="F390" s="22"/>
      <c r="G390" s="22"/>
      <c r="H390" s="22"/>
      <c r="I390" s="22"/>
    </row>
    <row r="391" spans="1:9" ht="15">
      <c r="A391" s="8"/>
      <c r="F391" s="22"/>
      <c r="G391" s="22"/>
      <c r="H391" s="22"/>
      <c r="I391" s="22"/>
    </row>
    <row r="392" spans="1:9" ht="15">
      <c r="A392" s="8"/>
      <c r="F392" s="22"/>
      <c r="G392" s="22"/>
      <c r="H392" s="22"/>
      <c r="I392" s="22"/>
    </row>
    <row r="393" spans="1:9" ht="15">
      <c r="A393" s="8"/>
      <c r="F393" s="22"/>
      <c r="G393" s="22"/>
      <c r="H393" s="22"/>
      <c r="I393" s="22"/>
    </row>
    <row r="394" spans="1:9" ht="15">
      <c r="A394" s="8"/>
      <c r="F394" s="22"/>
      <c r="G394" s="22"/>
      <c r="H394" s="22"/>
      <c r="I394" s="22"/>
    </row>
    <row r="395" spans="1:9" ht="15">
      <c r="A395" s="8"/>
      <c r="F395" s="22"/>
      <c r="G395" s="22"/>
      <c r="H395" s="22"/>
      <c r="I395" s="22"/>
    </row>
    <row r="396" spans="1:9" ht="15">
      <c r="A396" s="8"/>
      <c r="F396" s="22"/>
      <c r="G396" s="22"/>
      <c r="H396" s="22"/>
      <c r="I396" s="22"/>
    </row>
    <row r="397" spans="1:9" ht="15">
      <c r="A397" s="8"/>
      <c r="F397" s="22"/>
      <c r="G397" s="22"/>
      <c r="H397" s="22"/>
      <c r="I397" s="22"/>
    </row>
    <row r="398" spans="1:9" ht="15">
      <c r="A398" s="8"/>
      <c r="F398" s="22"/>
      <c r="G398" s="22"/>
      <c r="H398" s="22"/>
      <c r="I398" s="22"/>
    </row>
    <row r="399" spans="1:9" ht="15">
      <c r="A399" s="8"/>
      <c r="F399" s="22"/>
      <c r="G399" s="22"/>
      <c r="H399" s="22"/>
      <c r="I399" s="22"/>
    </row>
    <row r="400" spans="1:9" ht="15">
      <c r="A400" s="8"/>
      <c r="F400" s="22"/>
      <c r="G400" s="22"/>
      <c r="H400" s="22"/>
      <c r="I400" s="22"/>
    </row>
    <row r="401" spans="1:9" ht="15">
      <c r="A401" s="8"/>
      <c r="F401" s="22"/>
      <c r="G401" s="22"/>
      <c r="H401" s="22"/>
      <c r="I401" s="22"/>
    </row>
    <row r="402" spans="1:9" ht="15">
      <c r="A402" s="8"/>
      <c r="F402" s="22"/>
      <c r="G402" s="22"/>
      <c r="H402" s="22"/>
      <c r="I402" s="22"/>
    </row>
    <row r="403" spans="1:9" ht="15">
      <c r="A403" s="8"/>
      <c r="F403" s="22"/>
      <c r="G403" s="22"/>
      <c r="H403" s="22"/>
      <c r="I403" s="22"/>
    </row>
    <row r="404" spans="1:9" ht="15">
      <c r="A404" s="8"/>
      <c r="F404" s="22"/>
      <c r="G404" s="22"/>
      <c r="H404" s="22"/>
      <c r="I404" s="22"/>
    </row>
    <row r="405" spans="1:9" ht="15">
      <c r="A405" s="8"/>
      <c r="F405" s="22"/>
      <c r="G405" s="22"/>
      <c r="H405" s="22"/>
      <c r="I405" s="22"/>
    </row>
    <row r="406" spans="1:9" ht="15">
      <c r="A406" s="8"/>
      <c r="F406" s="22"/>
      <c r="G406" s="22"/>
      <c r="H406" s="22"/>
      <c r="I406" s="22"/>
    </row>
    <row r="407" spans="1:9" ht="15">
      <c r="A407" s="8"/>
      <c r="F407" s="22"/>
      <c r="G407" s="22"/>
      <c r="H407" s="22"/>
      <c r="I407" s="22"/>
    </row>
    <row r="408" spans="1:9" ht="15">
      <c r="A408" s="8"/>
      <c r="F408" s="22"/>
      <c r="G408" s="22"/>
      <c r="H408" s="22"/>
      <c r="I408" s="22"/>
    </row>
    <row r="409" spans="1:9" ht="15">
      <c r="A409" s="8"/>
      <c r="F409" s="22"/>
      <c r="G409" s="22"/>
      <c r="H409" s="22"/>
      <c r="I409" s="22"/>
    </row>
    <row r="410" spans="1:9" ht="15">
      <c r="A410" s="8"/>
      <c r="F410" s="22"/>
      <c r="G410" s="22"/>
      <c r="H410" s="22"/>
      <c r="I410" s="22"/>
    </row>
    <row r="411" spans="1:9" ht="15">
      <c r="A411" s="8"/>
      <c r="F411" s="22"/>
      <c r="G411" s="22"/>
      <c r="H411" s="22"/>
      <c r="I411" s="22"/>
    </row>
    <row r="412" spans="1:9" ht="15">
      <c r="A412" s="8"/>
      <c r="F412" s="22"/>
      <c r="G412" s="22"/>
      <c r="H412" s="22"/>
      <c r="I412" s="22"/>
    </row>
    <row r="413" spans="1:9" ht="15">
      <c r="A413" s="8"/>
      <c r="F413" s="22"/>
      <c r="G413" s="22"/>
      <c r="H413" s="22"/>
      <c r="I413" s="22"/>
    </row>
    <row r="414" spans="1:9" ht="15">
      <c r="A414" s="8"/>
      <c r="F414" s="22"/>
      <c r="G414" s="22"/>
      <c r="H414" s="22"/>
      <c r="I414" s="22"/>
    </row>
    <row r="415" spans="1:9" ht="15">
      <c r="A415" s="8"/>
      <c r="F415" s="22"/>
      <c r="G415" s="22"/>
      <c r="H415" s="22"/>
      <c r="I415" s="22"/>
    </row>
    <row r="416" spans="1:9" ht="15">
      <c r="A416" s="8"/>
      <c r="F416" s="22"/>
      <c r="G416" s="22"/>
      <c r="H416" s="22"/>
      <c r="I416" s="22"/>
    </row>
    <row r="417" spans="1:9" ht="15">
      <c r="A417" s="8"/>
      <c r="F417" s="22"/>
      <c r="G417" s="22"/>
      <c r="H417" s="22"/>
      <c r="I417" s="22"/>
    </row>
    <row r="418" spans="1:9" ht="15">
      <c r="A418" s="8"/>
      <c r="F418" s="22"/>
      <c r="G418" s="22"/>
      <c r="H418" s="22"/>
      <c r="I418" s="22"/>
    </row>
    <row r="419" spans="1:9" ht="15">
      <c r="A419" s="8"/>
      <c r="F419" s="22"/>
      <c r="G419" s="22"/>
      <c r="H419" s="22"/>
      <c r="I419" s="22"/>
    </row>
    <row r="420" spans="1:9" ht="15">
      <c r="A420" s="8"/>
      <c r="F420" s="22"/>
      <c r="G420" s="22"/>
      <c r="H420" s="22"/>
      <c r="I420" s="22"/>
    </row>
    <row r="421" spans="1:9" ht="15">
      <c r="A421" s="8"/>
      <c r="F421" s="22"/>
      <c r="G421" s="22"/>
      <c r="H421" s="22"/>
      <c r="I421" s="22"/>
    </row>
    <row r="422" spans="1:9" ht="15">
      <c r="A422" s="8"/>
      <c r="F422" s="22"/>
      <c r="G422" s="22"/>
      <c r="H422" s="22"/>
      <c r="I422" s="22"/>
    </row>
    <row r="423" spans="1:9" ht="15">
      <c r="A423" s="8"/>
      <c r="F423" s="22"/>
      <c r="G423" s="22"/>
      <c r="H423" s="22"/>
      <c r="I423" s="22"/>
    </row>
    <row r="424" spans="1:9" ht="15">
      <c r="A424" s="8"/>
      <c r="F424" s="22"/>
      <c r="G424" s="22"/>
      <c r="H424" s="22"/>
      <c r="I424" s="22"/>
    </row>
    <row r="425" spans="1:9" ht="15">
      <c r="A425" s="8"/>
      <c r="F425" s="22"/>
      <c r="G425" s="22"/>
      <c r="H425" s="22"/>
      <c r="I425" s="22"/>
    </row>
    <row r="426" spans="1:9" ht="15">
      <c r="A426" s="8"/>
      <c r="F426" s="22"/>
      <c r="G426" s="22"/>
      <c r="H426" s="22"/>
      <c r="I426" s="22"/>
    </row>
    <row r="427" spans="1:9" ht="15">
      <c r="A427" s="8"/>
      <c r="F427" s="22"/>
      <c r="G427" s="22"/>
      <c r="H427" s="22"/>
      <c r="I427" s="22"/>
    </row>
    <row r="428" spans="1:9" ht="15">
      <c r="A428" s="8"/>
      <c r="F428" s="22"/>
      <c r="G428" s="22"/>
      <c r="H428" s="22"/>
      <c r="I428" s="22"/>
    </row>
    <row r="429" spans="1:9" ht="15">
      <c r="A429" s="8"/>
      <c r="F429" s="22"/>
      <c r="G429" s="22"/>
      <c r="H429" s="22"/>
      <c r="I429" s="22"/>
    </row>
    <row r="430" spans="1:9" ht="15">
      <c r="A430" s="8"/>
      <c r="F430" s="22"/>
      <c r="G430" s="22"/>
      <c r="H430" s="22"/>
      <c r="I430" s="22"/>
    </row>
    <row r="431" spans="1:9" ht="15">
      <c r="A431" s="8"/>
      <c r="F431" s="22"/>
      <c r="G431" s="22"/>
      <c r="H431" s="22"/>
      <c r="I431" s="22"/>
    </row>
    <row r="432" spans="1:9" ht="15">
      <c r="A432" s="8"/>
      <c r="F432" s="22"/>
      <c r="G432" s="22"/>
      <c r="H432" s="22"/>
      <c r="I432" s="22"/>
    </row>
    <row r="433" spans="1:9" ht="15">
      <c r="A433" s="8"/>
      <c r="F433" s="22"/>
      <c r="G433" s="22"/>
      <c r="H433" s="22"/>
      <c r="I433" s="22"/>
    </row>
    <row r="434" spans="1:9" ht="15">
      <c r="A434" s="8"/>
      <c r="F434" s="22"/>
      <c r="G434" s="22"/>
      <c r="H434" s="22"/>
      <c r="I434" s="22"/>
    </row>
    <row r="435" spans="1:9" ht="15">
      <c r="A435" s="8"/>
      <c r="F435" s="22"/>
      <c r="G435" s="22"/>
      <c r="H435" s="22"/>
      <c r="I435" s="22"/>
    </row>
    <row r="436" spans="1:9" ht="15">
      <c r="A436" s="8"/>
      <c r="F436" s="22"/>
      <c r="G436" s="22"/>
      <c r="H436" s="22"/>
      <c r="I436" s="22"/>
    </row>
    <row r="437" spans="1:9" ht="15">
      <c r="A437" s="8"/>
      <c r="F437" s="22"/>
      <c r="G437" s="22"/>
      <c r="H437" s="22"/>
      <c r="I437" s="22"/>
    </row>
    <row r="438" spans="1:9" ht="15">
      <c r="A438" s="8"/>
      <c r="F438" s="22"/>
      <c r="G438" s="22"/>
      <c r="H438" s="22"/>
      <c r="I438" s="22"/>
    </row>
    <row r="439" spans="1:9" ht="15">
      <c r="A439" s="8"/>
      <c r="F439" s="22"/>
      <c r="G439" s="22"/>
      <c r="H439" s="22"/>
      <c r="I439" s="22"/>
    </row>
    <row r="440" spans="1:9" ht="15">
      <c r="A440" s="8"/>
      <c r="F440" s="22"/>
      <c r="G440" s="22"/>
      <c r="H440" s="22"/>
      <c r="I440" s="22"/>
    </row>
    <row r="441" spans="1:9" ht="15">
      <c r="A441" s="8"/>
      <c r="F441" s="22"/>
      <c r="G441" s="22"/>
      <c r="H441" s="22"/>
      <c r="I441" s="22"/>
    </row>
    <row r="442" spans="1:9" ht="15">
      <c r="A442" s="8"/>
      <c r="F442" s="22"/>
      <c r="G442" s="22"/>
      <c r="H442" s="22"/>
      <c r="I442" s="22"/>
    </row>
    <row r="443" spans="1:9" ht="15">
      <c r="A443" s="8"/>
      <c r="F443" s="22"/>
      <c r="G443" s="22"/>
      <c r="H443" s="22"/>
      <c r="I443" s="22"/>
    </row>
    <row r="444" spans="1:9" ht="15">
      <c r="A444" s="8"/>
      <c r="F444" s="22"/>
      <c r="G444" s="22"/>
      <c r="H444" s="22"/>
      <c r="I444" s="22"/>
    </row>
    <row r="445" spans="1:9" ht="15">
      <c r="A445" s="8"/>
      <c r="F445" s="22"/>
      <c r="G445" s="22"/>
      <c r="H445" s="22"/>
      <c r="I445" s="22"/>
    </row>
    <row r="446" spans="1:9" ht="15">
      <c r="A446" s="8"/>
      <c r="F446" s="22"/>
      <c r="G446" s="22"/>
      <c r="H446" s="22"/>
      <c r="I446" s="22"/>
    </row>
    <row r="447" spans="1:9" ht="15">
      <c r="A447" s="8"/>
      <c r="F447" s="22"/>
      <c r="G447" s="22"/>
      <c r="H447" s="22"/>
      <c r="I447" s="22"/>
    </row>
    <row r="448" spans="1:9" ht="15">
      <c r="A448" s="8"/>
      <c r="F448" s="22"/>
      <c r="G448" s="22"/>
      <c r="H448" s="22"/>
      <c r="I448" s="22"/>
    </row>
    <row r="449" spans="1:9" ht="15">
      <c r="A449" s="8"/>
      <c r="F449" s="22"/>
      <c r="G449" s="22"/>
      <c r="H449" s="22"/>
      <c r="I449" s="22"/>
    </row>
    <row r="450" spans="1:9" ht="15">
      <c r="A450" s="8"/>
      <c r="F450" s="22"/>
      <c r="G450" s="22"/>
      <c r="H450" s="22"/>
      <c r="I450" s="22"/>
    </row>
    <row r="451" spans="1:9" ht="15">
      <c r="A451" s="8"/>
      <c r="F451" s="22"/>
      <c r="G451" s="22"/>
      <c r="H451" s="22"/>
      <c r="I451" s="22"/>
    </row>
    <row r="452" spans="1:9" ht="15">
      <c r="A452" s="8"/>
      <c r="F452" s="22"/>
      <c r="G452" s="22"/>
      <c r="H452" s="22"/>
      <c r="I452" s="22"/>
    </row>
    <row r="453" spans="1:9" ht="15">
      <c r="A453" s="8"/>
      <c r="F453" s="22"/>
      <c r="G453" s="22"/>
      <c r="H453" s="22"/>
      <c r="I453" s="22"/>
    </row>
    <row r="454" spans="1:9" ht="15">
      <c r="A454" s="8"/>
      <c r="F454" s="22"/>
      <c r="G454" s="22"/>
      <c r="H454" s="22"/>
      <c r="I454" s="22"/>
    </row>
    <row r="455" spans="1:9" ht="15">
      <c r="A455" s="8"/>
      <c r="F455" s="22"/>
      <c r="G455" s="22"/>
      <c r="H455" s="22"/>
      <c r="I455" s="22"/>
    </row>
    <row r="456" spans="1:9" ht="15">
      <c r="A456" s="8"/>
      <c r="F456" s="22"/>
      <c r="G456" s="22"/>
      <c r="H456" s="22"/>
      <c r="I456" s="22"/>
    </row>
    <row r="457" spans="1:9" ht="15">
      <c r="A457" s="8"/>
      <c r="F457" s="22"/>
      <c r="G457" s="22"/>
      <c r="H457" s="22"/>
      <c r="I457" s="22"/>
    </row>
    <row r="458" spans="1:9" ht="15">
      <c r="A458" s="8"/>
      <c r="F458" s="22"/>
      <c r="G458" s="22"/>
      <c r="H458" s="22"/>
      <c r="I458" s="22"/>
    </row>
    <row r="459" spans="1:9" ht="15">
      <c r="A459" s="8"/>
      <c r="F459" s="22"/>
      <c r="G459" s="22"/>
      <c r="H459" s="22"/>
      <c r="I459" s="22"/>
    </row>
    <row r="460" spans="1:9" ht="15">
      <c r="A460" s="8"/>
      <c r="F460" s="22"/>
      <c r="G460" s="22"/>
      <c r="H460" s="22"/>
      <c r="I460" s="22"/>
    </row>
    <row r="461" spans="1:9" ht="15">
      <c r="A461" s="8"/>
      <c r="F461" s="22"/>
      <c r="G461" s="22"/>
      <c r="H461" s="22"/>
      <c r="I461" s="22"/>
    </row>
    <row r="462" spans="1:9" ht="15">
      <c r="A462" s="8"/>
      <c r="F462" s="22"/>
      <c r="G462" s="22"/>
      <c r="H462" s="22"/>
      <c r="I462" s="22"/>
    </row>
    <row r="463" spans="1:9" ht="15">
      <c r="A463" s="8"/>
      <c r="F463" s="22"/>
      <c r="G463" s="22"/>
      <c r="H463" s="22"/>
      <c r="I463" s="22"/>
    </row>
    <row r="464" spans="1:9" ht="15">
      <c r="A464" s="8"/>
      <c r="F464" s="22"/>
      <c r="G464" s="22"/>
      <c r="H464" s="22"/>
      <c r="I464" s="22"/>
    </row>
    <row r="465" spans="1:9" ht="15">
      <c r="A465" s="8"/>
      <c r="F465" s="22"/>
      <c r="G465" s="22"/>
      <c r="H465" s="22"/>
      <c r="I465" s="22"/>
    </row>
    <row r="466" spans="1:9" ht="15">
      <c r="A466" s="8"/>
      <c r="F466" s="22"/>
      <c r="G466" s="22"/>
      <c r="H466" s="22"/>
      <c r="I466" s="22"/>
    </row>
    <row r="467" spans="1:9" ht="15">
      <c r="A467" s="8"/>
      <c r="F467" s="22"/>
      <c r="G467" s="22"/>
      <c r="H467" s="22"/>
      <c r="I467" s="22"/>
    </row>
    <row r="468" spans="1:9" ht="15">
      <c r="A468" s="8"/>
      <c r="F468" s="22"/>
      <c r="G468" s="22"/>
      <c r="H468" s="22"/>
      <c r="I468" s="22"/>
    </row>
    <row r="469" spans="1:9" ht="15">
      <c r="A469" s="8"/>
      <c r="F469" s="22"/>
      <c r="G469" s="22"/>
      <c r="H469" s="22"/>
      <c r="I469" s="22"/>
    </row>
    <row r="470" spans="1:9" ht="15">
      <c r="A470" s="8"/>
      <c r="F470" s="22"/>
      <c r="G470" s="22"/>
      <c r="H470" s="22"/>
      <c r="I470" s="22"/>
    </row>
    <row r="471" spans="1:9" ht="15">
      <c r="A471" s="8"/>
      <c r="F471" s="22"/>
      <c r="G471" s="22"/>
      <c r="H471" s="22"/>
      <c r="I471" s="22"/>
    </row>
    <row r="472" spans="1:9" ht="15">
      <c r="A472" s="8"/>
      <c r="F472" s="22"/>
      <c r="G472" s="22"/>
      <c r="H472" s="22"/>
      <c r="I472" s="22"/>
    </row>
    <row r="473" spans="1:9" ht="15">
      <c r="A473" s="8"/>
      <c r="F473" s="22"/>
      <c r="G473" s="22"/>
      <c r="H473" s="22"/>
      <c r="I473" s="22"/>
    </row>
    <row r="474" spans="1:9" ht="15">
      <c r="A474" s="8"/>
      <c r="F474" s="22"/>
      <c r="G474" s="22"/>
      <c r="H474" s="22"/>
      <c r="I474" s="22"/>
    </row>
    <row r="475" spans="1:9" ht="15">
      <c r="A475" s="8"/>
      <c r="F475" s="22"/>
      <c r="G475" s="22"/>
      <c r="H475" s="22"/>
      <c r="I475" s="22"/>
    </row>
    <row r="476" spans="1:9" ht="15">
      <c r="A476" s="8"/>
      <c r="F476" s="22"/>
      <c r="G476" s="22"/>
      <c r="H476" s="22"/>
      <c r="I476" s="22"/>
    </row>
    <row r="477" spans="1:9" ht="15">
      <c r="A477" s="8"/>
      <c r="F477" s="22"/>
      <c r="G477" s="22"/>
      <c r="H477" s="22"/>
      <c r="I477" s="22"/>
    </row>
    <row r="478" spans="1:9" ht="15">
      <c r="A478" s="8"/>
      <c r="F478" s="22"/>
      <c r="G478" s="22"/>
      <c r="H478" s="22"/>
      <c r="I478" s="22"/>
    </row>
    <row r="479" spans="1:9" ht="15">
      <c r="A479" s="8"/>
      <c r="F479" s="22"/>
      <c r="G479" s="22"/>
      <c r="H479" s="22"/>
      <c r="I479" s="22"/>
    </row>
    <row r="480" spans="6:9" ht="15">
      <c r="F480" s="22"/>
      <c r="G480" s="22"/>
      <c r="H480" s="22"/>
      <c r="I480" s="22"/>
    </row>
    <row r="481" spans="6:9" ht="15">
      <c r="F481" s="22"/>
      <c r="G481" s="22"/>
      <c r="H481" s="22"/>
      <c r="I481" s="22"/>
    </row>
    <row r="482" spans="6:9" ht="15">
      <c r="F482" s="22"/>
      <c r="G482" s="22"/>
      <c r="H482" s="22"/>
      <c r="I482" s="22"/>
    </row>
    <row r="483" spans="6:9" ht="15">
      <c r="F483" s="22"/>
      <c r="G483" s="22"/>
      <c r="H483" s="22"/>
      <c r="I483" s="22"/>
    </row>
    <row r="484" spans="6:9" ht="15">
      <c r="F484" s="22"/>
      <c r="G484" s="22"/>
      <c r="H484" s="22"/>
      <c r="I484" s="22"/>
    </row>
    <row r="485" spans="6:9" ht="15">
      <c r="F485" s="22"/>
      <c r="G485" s="22"/>
      <c r="H485" s="22"/>
      <c r="I485" s="22"/>
    </row>
    <row r="486" spans="6:9" ht="15">
      <c r="F486" s="22"/>
      <c r="G486" s="22"/>
      <c r="H486" s="22"/>
      <c r="I486" s="22"/>
    </row>
    <row r="487" spans="6:9" ht="15">
      <c r="F487" s="22"/>
      <c r="G487" s="22"/>
      <c r="H487" s="22"/>
      <c r="I487" s="22"/>
    </row>
    <row r="488" spans="6:9" ht="15">
      <c r="F488" s="22"/>
      <c r="G488" s="22"/>
      <c r="H488" s="22"/>
      <c r="I488" s="22"/>
    </row>
    <row r="489" spans="6:9" ht="15">
      <c r="F489" s="22"/>
      <c r="G489" s="22"/>
      <c r="H489" s="22"/>
      <c r="I489" s="22"/>
    </row>
    <row r="490" spans="6:9" ht="15">
      <c r="F490" s="22"/>
      <c r="G490" s="22"/>
      <c r="H490" s="22"/>
      <c r="I490" s="22"/>
    </row>
    <row r="491" spans="6:9" ht="15">
      <c r="F491" s="22"/>
      <c r="G491" s="22"/>
      <c r="H491" s="22"/>
      <c r="I491" s="22"/>
    </row>
    <row r="492" spans="6:9" ht="15">
      <c r="F492" s="22"/>
      <c r="G492" s="22"/>
      <c r="H492" s="22"/>
      <c r="I492" s="22"/>
    </row>
    <row r="493" spans="6:9" ht="15">
      <c r="F493" s="22"/>
      <c r="G493" s="22"/>
      <c r="H493" s="22"/>
      <c r="I493" s="22"/>
    </row>
    <row r="494" spans="6:9" ht="15">
      <c r="F494" s="22"/>
      <c r="G494" s="22"/>
      <c r="H494" s="22"/>
      <c r="I494" s="22"/>
    </row>
    <row r="495" spans="6:9" ht="15">
      <c r="F495" s="22"/>
      <c r="G495" s="22"/>
      <c r="H495" s="22"/>
      <c r="I495" s="22"/>
    </row>
    <row r="496" spans="6:9" ht="15">
      <c r="F496" s="22"/>
      <c r="G496" s="22"/>
      <c r="H496" s="22"/>
      <c r="I496" s="22"/>
    </row>
    <row r="497" spans="6:9" ht="15">
      <c r="F497" s="22"/>
      <c r="G497" s="22"/>
      <c r="H497" s="22"/>
      <c r="I497" s="22"/>
    </row>
    <row r="498" spans="6:9" ht="15">
      <c r="F498" s="22"/>
      <c r="G498" s="22"/>
      <c r="H498" s="22"/>
      <c r="I498" s="22"/>
    </row>
    <row r="499" spans="6:9" ht="15">
      <c r="F499" s="22"/>
      <c r="G499" s="22"/>
      <c r="H499" s="22"/>
      <c r="I499" s="22"/>
    </row>
    <row r="500" spans="6:9" ht="15">
      <c r="F500" s="22"/>
      <c r="G500" s="22"/>
      <c r="H500" s="22"/>
      <c r="I500" s="22"/>
    </row>
    <row r="501" spans="6:9" ht="15">
      <c r="F501" s="22"/>
      <c r="G501" s="22"/>
      <c r="H501" s="22"/>
      <c r="I501" s="22"/>
    </row>
    <row r="502" spans="6:9" ht="15">
      <c r="F502" s="22"/>
      <c r="G502" s="22"/>
      <c r="H502" s="22"/>
      <c r="I502" s="22"/>
    </row>
    <row r="503" spans="6:9" ht="15">
      <c r="F503" s="22"/>
      <c r="G503" s="22"/>
      <c r="H503" s="22"/>
      <c r="I503" s="22"/>
    </row>
    <row r="504" spans="6:9" ht="15">
      <c r="F504" s="22"/>
      <c r="G504" s="22"/>
      <c r="H504" s="22"/>
      <c r="I504" s="22"/>
    </row>
    <row r="505" spans="6:9" ht="15">
      <c r="F505" s="22"/>
      <c r="G505" s="22"/>
      <c r="H505" s="22"/>
      <c r="I505" s="22"/>
    </row>
    <row r="506" spans="6:9" ht="15">
      <c r="F506" s="22"/>
      <c r="G506" s="22"/>
      <c r="H506" s="22"/>
      <c r="I506" s="22"/>
    </row>
    <row r="507" spans="6:9" ht="15">
      <c r="F507" s="22"/>
      <c r="G507" s="22"/>
      <c r="H507" s="22"/>
      <c r="I507" s="22"/>
    </row>
    <row r="508" spans="6:9" ht="15">
      <c r="F508" s="22"/>
      <c r="G508" s="22"/>
      <c r="H508" s="22"/>
      <c r="I508" s="22"/>
    </row>
    <row r="509" spans="6:9" ht="15">
      <c r="F509" s="22"/>
      <c r="G509" s="22"/>
      <c r="H509" s="22"/>
      <c r="I509" s="22"/>
    </row>
    <row r="510" spans="6:9" ht="15">
      <c r="F510" s="22"/>
      <c r="G510" s="22"/>
      <c r="H510" s="22"/>
      <c r="I510" s="22"/>
    </row>
    <row r="511" spans="6:9" ht="15">
      <c r="F511" s="22"/>
      <c r="G511" s="22"/>
      <c r="H511" s="22"/>
      <c r="I511" s="22"/>
    </row>
    <row r="512" spans="6:9" ht="15">
      <c r="F512" s="22"/>
      <c r="G512" s="22"/>
      <c r="H512" s="22"/>
      <c r="I512" s="22"/>
    </row>
    <row r="513" spans="6:9" ht="15">
      <c r="F513" s="22"/>
      <c r="G513" s="22"/>
      <c r="H513" s="22"/>
      <c r="I513" s="22"/>
    </row>
    <row r="514" spans="6:9" ht="15">
      <c r="F514" s="22"/>
      <c r="G514" s="22"/>
      <c r="H514" s="22"/>
      <c r="I514" s="22"/>
    </row>
    <row r="515" spans="6:9" ht="15">
      <c r="F515" s="22"/>
      <c r="G515" s="22"/>
      <c r="H515" s="22"/>
      <c r="I515" s="22"/>
    </row>
    <row r="516" spans="6:9" ht="15">
      <c r="F516" s="22"/>
      <c r="G516" s="22"/>
      <c r="H516" s="22"/>
      <c r="I516" s="22"/>
    </row>
    <row r="517" spans="6:9" ht="15">
      <c r="F517" s="22"/>
      <c r="G517" s="22"/>
      <c r="H517" s="22"/>
      <c r="I517" s="22"/>
    </row>
    <row r="518" spans="6:9" ht="15">
      <c r="F518" s="22"/>
      <c r="G518" s="22"/>
      <c r="H518" s="22"/>
      <c r="I518" s="22"/>
    </row>
    <row r="519" spans="6:9" ht="15">
      <c r="F519" s="22"/>
      <c r="G519" s="22"/>
      <c r="H519" s="22"/>
      <c r="I519" s="22"/>
    </row>
    <row r="520" spans="6:9" ht="15">
      <c r="F520" s="22"/>
      <c r="G520" s="22"/>
      <c r="H520" s="22"/>
      <c r="I520" s="22"/>
    </row>
    <row r="521" spans="6:9" ht="15">
      <c r="F521" s="22"/>
      <c r="G521" s="22"/>
      <c r="H521" s="22"/>
      <c r="I521" s="22"/>
    </row>
    <row r="522" spans="6:9" ht="15">
      <c r="F522" s="22"/>
      <c r="G522" s="22"/>
      <c r="H522" s="22"/>
      <c r="I522" s="22"/>
    </row>
    <row r="523" spans="6:9" ht="15">
      <c r="F523" s="22"/>
      <c r="G523" s="22"/>
      <c r="H523" s="22"/>
      <c r="I523" s="22"/>
    </row>
    <row r="524" spans="6:9" ht="15">
      <c r="F524" s="22"/>
      <c r="G524" s="22"/>
      <c r="H524" s="22"/>
      <c r="I524" s="22"/>
    </row>
    <row r="525" spans="6:9" ht="15">
      <c r="F525" s="22"/>
      <c r="G525" s="22"/>
      <c r="H525" s="22"/>
      <c r="I525" s="22"/>
    </row>
    <row r="526" spans="6:9" ht="15">
      <c r="F526" s="22"/>
      <c r="G526" s="22"/>
      <c r="H526" s="22"/>
      <c r="I526" s="22"/>
    </row>
    <row r="527" spans="6:9" ht="15">
      <c r="F527" s="22"/>
      <c r="G527" s="22"/>
      <c r="H527" s="22"/>
      <c r="I527" s="22"/>
    </row>
    <row r="528" spans="6:9" ht="15">
      <c r="F528" s="22"/>
      <c r="G528" s="22"/>
      <c r="H528" s="22"/>
      <c r="I528" s="22"/>
    </row>
    <row r="529" spans="6:9" ht="15">
      <c r="F529" s="22"/>
      <c r="G529" s="22"/>
      <c r="H529" s="22"/>
      <c r="I529" s="22"/>
    </row>
    <row r="530" spans="6:9" ht="15">
      <c r="F530" s="22"/>
      <c r="G530" s="22"/>
      <c r="H530" s="22"/>
      <c r="I530" s="22"/>
    </row>
    <row r="531" spans="6:9" ht="15">
      <c r="F531" s="22"/>
      <c r="G531" s="22"/>
      <c r="H531" s="22"/>
      <c r="I531" s="22"/>
    </row>
    <row r="532" spans="6:9" ht="15">
      <c r="F532" s="22"/>
      <c r="G532" s="22"/>
      <c r="H532" s="22"/>
      <c r="I532" s="22"/>
    </row>
    <row r="533" spans="6:9" ht="15">
      <c r="F533" s="22"/>
      <c r="G533" s="22"/>
      <c r="H533" s="22"/>
      <c r="I533" s="22"/>
    </row>
    <row r="534" spans="6:9" ht="15">
      <c r="F534" s="22"/>
      <c r="G534" s="22"/>
      <c r="H534" s="22"/>
      <c r="I534" s="22"/>
    </row>
    <row r="535" spans="6:9" ht="15">
      <c r="F535" s="22"/>
      <c r="G535" s="22"/>
      <c r="H535" s="22"/>
      <c r="I535" s="22"/>
    </row>
    <row r="536" spans="6:9" ht="15">
      <c r="F536" s="22"/>
      <c r="G536" s="22"/>
      <c r="H536" s="22"/>
      <c r="I536" s="22"/>
    </row>
    <row r="537" spans="6:9" ht="15">
      <c r="F537" s="22"/>
      <c r="G537" s="22"/>
      <c r="H537" s="22"/>
      <c r="I537" s="22"/>
    </row>
    <row r="538" spans="6:9" ht="15">
      <c r="F538" s="22"/>
      <c r="G538" s="22"/>
      <c r="H538" s="22"/>
      <c r="I538" s="22"/>
    </row>
    <row r="539" spans="6:9" ht="15">
      <c r="F539" s="22"/>
      <c r="G539" s="22"/>
      <c r="H539" s="22"/>
      <c r="I539" s="22"/>
    </row>
    <row r="540" spans="6:9" ht="15">
      <c r="F540" s="22"/>
      <c r="G540" s="22"/>
      <c r="H540" s="22"/>
      <c r="I540" s="22"/>
    </row>
    <row r="541" spans="6:9" ht="15">
      <c r="F541" s="22"/>
      <c r="G541" s="22"/>
      <c r="H541" s="22"/>
      <c r="I541" s="22"/>
    </row>
    <row r="542" spans="6:9" ht="15">
      <c r="F542" s="22"/>
      <c r="G542" s="22"/>
      <c r="H542" s="22"/>
      <c r="I542" s="22"/>
    </row>
    <row r="543" spans="6:9" ht="15">
      <c r="F543" s="22"/>
      <c r="G543" s="22"/>
      <c r="H543" s="22"/>
      <c r="I543" s="22"/>
    </row>
    <row r="544" spans="6:9" ht="15">
      <c r="F544" s="22"/>
      <c r="G544" s="22"/>
      <c r="H544" s="22"/>
      <c r="I544" s="22"/>
    </row>
    <row r="545" spans="6:9" ht="15">
      <c r="F545" s="22"/>
      <c r="G545" s="22"/>
      <c r="H545" s="22"/>
      <c r="I545" s="22"/>
    </row>
    <row r="546" spans="6:9" ht="15">
      <c r="F546" s="22"/>
      <c r="G546" s="22"/>
      <c r="H546" s="22"/>
      <c r="I546" s="22"/>
    </row>
    <row r="547" spans="6:9" ht="15">
      <c r="F547" s="22"/>
      <c r="G547" s="22"/>
      <c r="H547" s="22"/>
      <c r="I547" s="22"/>
    </row>
    <row r="548" spans="6:9" ht="15">
      <c r="F548" s="22"/>
      <c r="G548" s="22"/>
      <c r="H548" s="22"/>
      <c r="I548" s="22"/>
    </row>
    <row r="549" spans="6:9" ht="15">
      <c r="F549" s="22"/>
      <c r="G549" s="22"/>
      <c r="H549" s="22"/>
      <c r="I549" s="22"/>
    </row>
    <row r="550" spans="6:9" ht="15">
      <c r="F550" s="22"/>
      <c r="G550" s="22"/>
      <c r="H550" s="22"/>
      <c r="I550" s="22"/>
    </row>
    <row r="551" spans="6:9" ht="15">
      <c r="F551" s="22"/>
      <c r="G551" s="22"/>
      <c r="H551" s="22"/>
      <c r="I551" s="22"/>
    </row>
    <row r="552" spans="6:9" ht="15">
      <c r="F552" s="22"/>
      <c r="G552" s="22"/>
      <c r="H552" s="22"/>
      <c r="I552" s="22"/>
    </row>
    <row r="553" spans="6:9" ht="15">
      <c r="F553" s="22"/>
      <c r="G553" s="22"/>
      <c r="H553" s="22"/>
      <c r="I553" s="22"/>
    </row>
    <row r="554" spans="6:9" ht="15">
      <c r="F554" s="22"/>
      <c r="G554" s="22"/>
      <c r="H554" s="22"/>
      <c r="I554" s="22"/>
    </row>
    <row r="555" spans="6:9" ht="15">
      <c r="F555" s="22"/>
      <c r="G555" s="22"/>
      <c r="H555" s="22"/>
      <c r="I555" s="22"/>
    </row>
    <row r="556" spans="6:9" ht="15">
      <c r="F556" s="22"/>
      <c r="G556" s="22"/>
      <c r="H556" s="22"/>
      <c r="I556" s="22"/>
    </row>
    <row r="557" spans="6:9" ht="15">
      <c r="F557" s="22"/>
      <c r="G557" s="22"/>
      <c r="H557" s="22"/>
      <c r="I557" s="22"/>
    </row>
    <row r="558" spans="6:9" ht="15">
      <c r="F558" s="22"/>
      <c r="G558" s="22"/>
      <c r="H558" s="22"/>
      <c r="I558" s="22"/>
    </row>
    <row r="559" spans="6:9" ht="15">
      <c r="F559" s="22"/>
      <c r="G559" s="22"/>
      <c r="H559" s="22"/>
      <c r="I559" s="22"/>
    </row>
    <row r="560" spans="6:9" ht="15">
      <c r="F560" s="22"/>
      <c r="G560" s="22"/>
      <c r="H560" s="22"/>
      <c r="I560" s="22"/>
    </row>
    <row r="561" spans="6:9" ht="15">
      <c r="F561" s="22"/>
      <c r="G561" s="22"/>
      <c r="H561" s="22"/>
      <c r="I561" s="22"/>
    </row>
    <row r="562" spans="6:9" ht="15">
      <c r="F562" s="22"/>
      <c r="G562" s="22"/>
      <c r="H562" s="22"/>
      <c r="I562" s="22"/>
    </row>
    <row r="563" spans="6:9" ht="15">
      <c r="F563" s="22"/>
      <c r="G563" s="22"/>
      <c r="H563" s="22"/>
      <c r="I563" s="22"/>
    </row>
    <row r="564" spans="6:9" ht="15">
      <c r="F564" s="22"/>
      <c r="G564" s="22"/>
      <c r="H564" s="22"/>
      <c r="I564" s="22"/>
    </row>
    <row r="565" spans="6:9" ht="15">
      <c r="F565" s="22"/>
      <c r="G565" s="22"/>
      <c r="H565" s="22"/>
      <c r="I565" s="22"/>
    </row>
    <row r="566" spans="6:9" ht="15">
      <c r="F566" s="22"/>
      <c r="G566" s="22"/>
      <c r="H566" s="22"/>
      <c r="I566" s="22"/>
    </row>
    <row r="567" spans="6:9" ht="15">
      <c r="F567" s="22"/>
      <c r="G567" s="22"/>
      <c r="H567" s="22"/>
      <c r="I567" s="22"/>
    </row>
    <row r="568" spans="6:9" ht="15">
      <c r="F568" s="22"/>
      <c r="G568" s="22"/>
      <c r="H568" s="22"/>
      <c r="I568" s="22"/>
    </row>
    <row r="569" spans="6:9" ht="15">
      <c r="F569" s="22"/>
      <c r="G569" s="22"/>
      <c r="H569" s="22"/>
      <c r="I569" s="22"/>
    </row>
    <row r="570" spans="6:9" ht="15">
      <c r="F570" s="22"/>
      <c r="G570" s="22"/>
      <c r="H570" s="22"/>
      <c r="I570" s="22"/>
    </row>
    <row r="571" spans="6:9" ht="15">
      <c r="F571" s="22"/>
      <c r="G571" s="22"/>
      <c r="H571" s="22"/>
      <c r="I571" s="22"/>
    </row>
    <row r="572" spans="6:9" ht="15">
      <c r="F572" s="22"/>
      <c r="G572" s="22"/>
      <c r="H572" s="22"/>
      <c r="I572" s="22"/>
    </row>
    <row r="573" spans="6:9" ht="15">
      <c r="F573" s="22"/>
      <c r="G573" s="22"/>
      <c r="H573" s="22"/>
      <c r="I573" s="22"/>
    </row>
    <row r="574" spans="6:9" ht="15">
      <c r="F574" s="22"/>
      <c r="G574" s="22"/>
      <c r="H574" s="22"/>
      <c r="I574" s="22"/>
    </row>
    <row r="575" spans="6:9" ht="15">
      <c r="F575" s="22"/>
      <c r="G575" s="22"/>
      <c r="H575" s="22"/>
      <c r="I575" s="22"/>
    </row>
    <row r="576" spans="6:9" ht="15">
      <c r="F576" s="22"/>
      <c r="G576" s="22"/>
      <c r="H576" s="22"/>
      <c r="I576" s="22"/>
    </row>
    <row r="577" spans="6:9" ht="15">
      <c r="F577" s="22"/>
      <c r="G577" s="22"/>
      <c r="H577" s="22"/>
      <c r="I577" s="22"/>
    </row>
    <row r="578" spans="6:9" ht="15">
      <c r="F578" s="22"/>
      <c r="G578" s="22"/>
      <c r="H578" s="22"/>
      <c r="I578" s="22"/>
    </row>
    <row r="579" spans="6:9" ht="15">
      <c r="F579" s="22"/>
      <c r="G579" s="22"/>
      <c r="H579" s="22"/>
      <c r="I579" s="22"/>
    </row>
    <row r="580" spans="6:9" ht="15">
      <c r="F580" s="22"/>
      <c r="G580" s="22"/>
      <c r="H580" s="22"/>
      <c r="I580" s="22"/>
    </row>
    <row r="581" spans="6:9" ht="15">
      <c r="F581" s="22"/>
      <c r="G581" s="22"/>
      <c r="H581" s="22"/>
      <c r="I581" s="22"/>
    </row>
    <row r="582" spans="6:9" ht="15">
      <c r="F582" s="22"/>
      <c r="G582" s="22"/>
      <c r="H582" s="22"/>
      <c r="I582" s="22"/>
    </row>
    <row r="583" spans="6:9" ht="15">
      <c r="F583" s="22"/>
      <c r="G583" s="22"/>
      <c r="H583" s="22"/>
      <c r="I583" s="22"/>
    </row>
    <row r="584" spans="6:9" ht="15">
      <c r="F584" s="22"/>
      <c r="G584" s="22"/>
      <c r="H584" s="22"/>
      <c r="I584" s="22"/>
    </row>
    <row r="585" spans="6:9" ht="15">
      <c r="F585" s="22"/>
      <c r="G585" s="22"/>
      <c r="H585" s="22"/>
      <c r="I585" s="22"/>
    </row>
    <row r="586" spans="6:9" ht="15">
      <c r="F586" s="22"/>
      <c r="G586" s="22"/>
      <c r="H586" s="22"/>
      <c r="I586" s="22"/>
    </row>
    <row r="587" spans="6:9" ht="15">
      <c r="F587" s="22"/>
      <c r="G587" s="22"/>
      <c r="H587" s="22"/>
      <c r="I587" s="22"/>
    </row>
    <row r="588" spans="6:9" ht="15">
      <c r="F588" s="22"/>
      <c r="G588" s="22"/>
      <c r="H588" s="22"/>
      <c r="I588" s="22"/>
    </row>
    <row r="589" spans="6:9" ht="15">
      <c r="F589" s="22"/>
      <c r="G589" s="22"/>
      <c r="H589" s="22"/>
      <c r="I589" s="22"/>
    </row>
    <row r="590" spans="6:9" ht="15">
      <c r="F590" s="22"/>
      <c r="G590" s="22"/>
      <c r="H590" s="22"/>
      <c r="I590" s="22"/>
    </row>
    <row r="591" spans="6:9" ht="15">
      <c r="F591" s="22"/>
      <c r="G591" s="22"/>
      <c r="H591" s="22"/>
      <c r="I591" s="22"/>
    </row>
    <row r="592" spans="6:9" ht="15">
      <c r="F592" s="22"/>
      <c r="G592" s="22"/>
      <c r="H592" s="22"/>
      <c r="I592" s="22"/>
    </row>
    <row r="593" spans="6:9" ht="15">
      <c r="F593" s="22"/>
      <c r="G593" s="22"/>
      <c r="H593" s="22"/>
      <c r="I593" s="22"/>
    </row>
    <row r="594" spans="6:9" ht="15">
      <c r="F594" s="22"/>
      <c r="G594" s="22"/>
      <c r="H594" s="22"/>
      <c r="I594" s="22"/>
    </row>
    <row r="595" spans="6:9" ht="15">
      <c r="F595" s="22"/>
      <c r="G595" s="22"/>
      <c r="H595" s="22"/>
      <c r="I595" s="22"/>
    </row>
    <row r="596" spans="6:9" ht="15">
      <c r="F596" s="22"/>
      <c r="G596" s="22"/>
      <c r="H596" s="22"/>
      <c r="I596" s="22"/>
    </row>
    <row r="597" spans="6:9" ht="15">
      <c r="F597" s="22"/>
      <c r="G597" s="22"/>
      <c r="H597" s="22"/>
      <c r="I597" s="22"/>
    </row>
    <row r="598" spans="6:9" ht="15">
      <c r="F598" s="22"/>
      <c r="G598" s="22"/>
      <c r="H598" s="22"/>
      <c r="I598" s="22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&amp;L&amp;"Times New Roman,Félkövér"&amp;12Épületgépészet I. ütem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7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10.8515625" style="1" customWidth="1"/>
    <col min="3" max="3" width="36.7109375" style="1" customWidth="1"/>
    <col min="4" max="4" width="8.140625" style="6" customWidth="1"/>
    <col min="5" max="5" width="6.7109375" style="1" customWidth="1"/>
    <col min="6" max="6" width="8.28125" style="6" customWidth="1"/>
    <col min="7" max="7" width="9.28125" style="6" customWidth="1"/>
    <col min="8" max="8" width="10.28125" style="22" customWidth="1"/>
    <col min="9" max="9" width="11.421875" style="22" customWidth="1"/>
    <col min="10" max="16384" width="9.140625" style="1" customWidth="1"/>
  </cols>
  <sheetData>
    <row r="1" spans="1:9" s="4" customFormat="1" ht="25.5">
      <c r="A1" s="7" t="s">
        <v>330</v>
      </c>
      <c r="B1" s="3" t="s">
        <v>331</v>
      </c>
      <c r="C1" s="3" t="s">
        <v>332</v>
      </c>
      <c r="D1" s="5" t="s">
        <v>333</v>
      </c>
      <c r="E1" s="3" t="s">
        <v>334</v>
      </c>
      <c r="F1" s="5" t="s">
        <v>335</v>
      </c>
      <c r="G1" s="5" t="s">
        <v>336</v>
      </c>
      <c r="H1" s="23" t="s">
        <v>337</v>
      </c>
      <c r="I1" s="23" t="s">
        <v>338</v>
      </c>
    </row>
    <row r="2" spans="1:9" ht="25.5">
      <c r="A2" s="67">
        <v>1</v>
      </c>
      <c r="B2" s="31" t="s">
        <v>339</v>
      </c>
      <c r="C2" s="52" t="s">
        <v>341</v>
      </c>
      <c r="D2" s="68">
        <v>4</v>
      </c>
      <c r="E2" s="1" t="s">
        <v>318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1:4" ht="12.75">
      <c r="A3" s="67"/>
      <c r="B3" s="31"/>
      <c r="C3" s="31"/>
      <c r="D3" s="68"/>
    </row>
    <row r="4" spans="1:9" ht="44.25">
      <c r="A4" s="67">
        <v>2</v>
      </c>
      <c r="B4" s="31" t="s">
        <v>342</v>
      </c>
      <c r="C4" s="52" t="s">
        <v>344</v>
      </c>
      <c r="D4" s="68">
        <v>4</v>
      </c>
      <c r="E4" s="1" t="s">
        <v>318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1:7" ht="12.75">
      <c r="A5" s="67"/>
      <c r="B5" s="31"/>
      <c r="C5" s="52"/>
      <c r="D5" s="68"/>
      <c r="F5" s="22"/>
      <c r="G5" s="22"/>
    </row>
    <row r="6" spans="1:9" ht="12.75">
      <c r="A6" s="67">
        <v>3</v>
      </c>
      <c r="B6" s="31" t="s">
        <v>320</v>
      </c>
      <c r="C6" s="81" t="s">
        <v>614</v>
      </c>
      <c r="D6" s="70">
        <v>120</v>
      </c>
      <c r="E6" s="95" t="s">
        <v>613</v>
      </c>
      <c r="F6" s="22">
        <v>0</v>
      </c>
      <c r="G6" s="22">
        <v>0</v>
      </c>
      <c r="H6" s="22">
        <f>ROUND(D6*F6,0)</f>
        <v>0</v>
      </c>
      <c r="I6" s="22">
        <f>ROUND(D6*G6,0)</f>
        <v>0</v>
      </c>
    </row>
    <row r="7" spans="1:5" ht="12.75">
      <c r="A7" s="67"/>
      <c r="B7" s="31"/>
      <c r="C7" s="83"/>
      <c r="D7" s="69"/>
      <c r="E7" s="96"/>
    </row>
    <row r="8" spans="1:9" ht="12.75">
      <c r="A8" s="67">
        <v>4</v>
      </c>
      <c r="B8" s="31" t="s">
        <v>321</v>
      </c>
      <c r="C8" s="81" t="s">
        <v>319</v>
      </c>
      <c r="D8" s="70">
        <v>4</v>
      </c>
      <c r="E8" s="95" t="s">
        <v>318</v>
      </c>
      <c r="F8" s="22">
        <v>0</v>
      </c>
      <c r="G8" s="22">
        <v>0</v>
      </c>
      <c r="H8" s="22">
        <f>ROUND(D8*F8,0)</f>
        <v>0</v>
      </c>
      <c r="I8" s="22">
        <f>ROUND(D8*G8,0)</f>
        <v>0</v>
      </c>
    </row>
    <row r="9" spans="1:5" ht="12.75">
      <c r="A9" s="67"/>
      <c r="B9" s="31"/>
      <c r="C9" s="83"/>
      <c r="D9" s="69"/>
      <c r="E9" s="96"/>
    </row>
    <row r="10" spans="1:9" ht="12.75">
      <c r="A10" s="67">
        <v>5</v>
      </c>
      <c r="B10" s="31" t="s">
        <v>322</v>
      </c>
      <c r="C10" s="81" t="s">
        <v>317</v>
      </c>
      <c r="D10" s="70">
        <v>4</v>
      </c>
      <c r="E10" s="95" t="s">
        <v>318</v>
      </c>
      <c r="F10" s="22">
        <v>0</v>
      </c>
      <c r="G10" s="22">
        <v>0</v>
      </c>
      <c r="H10" s="22">
        <f>ROUND(D10*F10,0)</f>
        <v>0</v>
      </c>
      <c r="I10" s="22">
        <f>ROUND(D10*G10,0)</f>
        <v>0</v>
      </c>
    </row>
    <row r="11" spans="1:4" ht="12.75">
      <c r="A11" s="67"/>
      <c r="B11" s="31"/>
      <c r="C11" s="31"/>
      <c r="D11" s="68"/>
    </row>
    <row r="12" spans="1:9" s="9" customFormat="1" ht="12.75">
      <c r="A12" s="7"/>
      <c r="B12" s="3"/>
      <c r="C12" s="3" t="s">
        <v>343</v>
      </c>
      <c r="D12" s="5"/>
      <c r="E12" s="3"/>
      <c r="F12" s="5"/>
      <c r="G12" s="5"/>
      <c r="H12" s="23">
        <f>ROUND(SUM(H2:H10),0)</f>
        <v>0</v>
      </c>
      <c r="I12" s="23">
        <f>ROUND(SUM(I2:I10),0)</f>
        <v>0</v>
      </c>
    </row>
    <row r="13" spans="1:4" ht="12.75">
      <c r="A13" s="67"/>
      <c r="B13" s="31"/>
      <c r="C13" s="31"/>
      <c r="D13" s="68"/>
    </row>
    <row r="14" spans="1:4" ht="12.75">
      <c r="A14" s="67"/>
      <c r="B14" s="31"/>
      <c r="C14" s="31"/>
      <c r="D14" s="68"/>
    </row>
    <row r="15" spans="1:4" ht="12.75">
      <c r="A15" s="67"/>
      <c r="B15" s="31"/>
      <c r="C15" s="31"/>
      <c r="D15" s="68"/>
    </row>
    <row r="16" spans="1:4" ht="12.75">
      <c r="A16" s="67"/>
      <c r="B16" s="31"/>
      <c r="C16" s="31"/>
      <c r="D16" s="68"/>
    </row>
    <row r="17" spans="1:4" ht="12.75">
      <c r="A17" s="67"/>
      <c r="B17" s="31"/>
      <c r="C17" s="31"/>
      <c r="D17" s="68"/>
    </row>
    <row r="18" spans="1:4" ht="12.75">
      <c r="A18" s="67"/>
      <c r="B18" s="31"/>
      <c r="C18" s="31"/>
      <c r="D18" s="68"/>
    </row>
    <row r="19" spans="1:4" ht="12.75">
      <c r="A19" s="67"/>
      <c r="B19" s="31"/>
      <c r="C19" s="31"/>
      <c r="D19" s="68"/>
    </row>
    <row r="20" spans="1:4" ht="12.75">
      <c r="A20" s="67"/>
      <c r="B20" s="31"/>
      <c r="C20" s="31"/>
      <c r="D20" s="68"/>
    </row>
    <row r="21" spans="1:4" ht="12.75">
      <c r="A21" s="67"/>
      <c r="B21" s="31"/>
      <c r="C21" s="31"/>
      <c r="D21" s="68"/>
    </row>
    <row r="22" spans="1:4" ht="12.75">
      <c r="A22" s="67"/>
      <c r="B22" s="31"/>
      <c r="C22" s="31"/>
      <c r="D22" s="68"/>
    </row>
    <row r="23" spans="1:4" ht="12.75">
      <c r="A23" s="67"/>
      <c r="B23" s="31"/>
      <c r="C23" s="31"/>
      <c r="D23" s="68"/>
    </row>
    <row r="24" spans="1:4" ht="12.75">
      <c r="A24" s="67"/>
      <c r="B24" s="31"/>
      <c r="C24" s="31"/>
      <c r="D24" s="68"/>
    </row>
    <row r="25" spans="1:4" ht="12.75">
      <c r="A25" s="67"/>
      <c r="B25" s="31"/>
      <c r="C25" s="31"/>
      <c r="D25" s="68"/>
    </row>
    <row r="26" spans="1:4" ht="12.75">
      <c r="A26" s="67"/>
      <c r="B26" s="31"/>
      <c r="C26" s="31"/>
      <c r="D26" s="68"/>
    </row>
    <row r="27" spans="1:4" ht="12.75">
      <c r="A27" s="67"/>
      <c r="B27" s="31"/>
      <c r="C27" s="31"/>
      <c r="D27" s="68"/>
    </row>
    <row r="28" spans="1:4" ht="12.75">
      <c r="A28" s="67"/>
      <c r="B28" s="31"/>
      <c r="C28" s="31"/>
      <c r="D28" s="68"/>
    </row>
    <row r="29" spans="1:4" ht="12.75">
      <c r="A29" s="67"/>
      <c r="B29" s="31"/>
      <c r="C29" s="31"/>
      <c r="D29" s="68"/>
    </row>
    <row r="30" spans="1:4" ht="12.75">
      <c r="A30" s="67"/>
      <c r="B30" s="31"/>
      <c r="C30" s="31"/>
      <c r="D30" s="68"/>
    </row>
    <row r="31" spans="1:4" ht="12.75">
      <c r="A31" s="67"/>
      <c r="B31" s="31"/>
      <c r="C31" s="31"/>
      <c r="D31" s="68"/>
    </row>
    <row r="32" spans="1:4" ht="12.75">
      <c r="A32" s="67"/>
      <c r="B32" s="31"/>
      <c r="C32" s="31"/>
      <c r="D32" s="68"/>
    </row>
    <row r="33" spans="1:4" ht="12.75">
      <c r="A33" s="67"/>
      <c r="B33" s="31"/>
      <c r="C33" s="31"/>
      <c r="D33" s="68"/>
    </row>
    <row r="34" spans="1:4" ht="12.75">
      <c r="A34" s="67"/>
      <c r="B34" s="31"/>
      <c r="C34" s="31"/>
      <c r="D34" s="68"/>
    </row>
    <row r="35" spans="1:4" ht="12.75">
      <c r="A35" s="67"/>
      <c r="B35" s="31"/>
      <c r="C35" s="31"/>
      <c r="D35" s="68"/>
    </row>
    <row r="36" spans="1:4" ht="12.75">
      <c r="A36" s="67"/>
      <c r="B36" s="31"/>
      <c r="C36" s="31"/>
      <c r="D36" s="68"/>
    </row>
    <row r="37" spans="1:4" ht="12.75">
      <c r="A37" s="67"/>
      <c r="B37" s="31"/>
      <c r="C37" s="31"/>
      <c r="D37" s="68"/>
    </row>
    <row r="38" spans="1:4" ht="12.75">
      <c r="A38" s="67"/>
      <c r="B38" s="31"/>
      <c r="C38" s="31"/>
      <c r="D38" s="68"/>
    </row>
    <row r="39" spans="1:4" ht="12.75">
      <c r="A39" s="67"/>
      <c r="B39" s="31"/>
      <c r="C39" s="31"/>
      <c r="D39" s="68"/>
    </row>
    <row r="40" spans="1:4" ht="12.75">
      <c r="A40" s="67"/>
      <c r="B40" s="31"/>
      <c r="C40" s="31"/>
      <c r="D40" s="68"/>
    </row>
    <row r="41" spans="1:4" ht="12.75">
      <c r="A41" s="67"/>
      <c r="B41" s="31"/>
      <c r="C41" s="31"/>
      <c r="D41" s="68"/>
    </row>
    <row r="42" spans="1:4" ht="12.75">
      <c r="A42" s="67"/>
      <c r="B42" s="31"/>
      <c r="C42" s="31"/>
      <c r="D42" s="68"/>
    </row>
    <row r="43" spans="1:4" ht="12.75">
      <c r="A43" s="67"/>
      <c r="B43" s="31"/>
      <c r="C43" s="31"/>
      <c r="D43" s="68"/>
    </row>
    <row r="44" spans="1:4" ht="12.75">
      <c r="A44" s="67"/>
      <c r="B44" s="31"/>
      <c r="C44" s="31"/>
      <c r="D44" s="68"/>
    </row>
    <row r="45" spans="1:4" ht="12.75">
      <c r="A45" s="67"/>
      <c r="B45" s="31"/>
      <c r="C45" s="31"/>
      <c r="D45" s="68"/>
    </row>
    <row r="46" spans="1:4" ht="12.75">
      <c r="A46" s="67"/>
      <c r="B46" s="31"/>
      <c r="C46" s="31"/>
      <c r="D46" s="68"/>
    </row>
    <row r="47" spans="1:4" ht="12.75">
      <c r="A47" s="67"/>
      <c r="B47" s="31"/>
      <c r="C47" s="31"/>
      <c r="D47" s="68"/>
    </row>
    <row r="48" spans="1:4" ht="12.75">
      <c r="A48" s="67"/>
      <c r="B48" s="31"/>
      <c r="C48" s="31"/>
      <c r="D48" s="68"/>
    </row>
    <row r="49" spans="1:4" ht="12.75">
      <c r="A49" s="67"/>
      <c r="B49" s="31"/>
      <c r="C49" s="31"/>
      <c r="D49" s="68"/>
    </row>
    <row r="50" spans="1:4" ht="12.75">
      <c r="A50" s="67"/>
      <c r="B50" s="31"/>
      <c r="C50" s="31"/>
      <c r="D50" s="68"/>
    </row>
    <row r="51" spans="1:4" ht="12.75">
      <c r="A51" s="67"/>
      <c r="B51" s="31"/>
      <c r="C51" s="31"/>
      <c r="D51" s="68"/>
    </row>
    <row r="52" spans="1:4" ht="12.75">
      <c r="A52" s="67"/>
      <c r="B52" s="31"/>
      <c r="C52" s="31"/>
      <c r="D52" s="68"/>
    </row>
    <row r="53" spans="1:4" ht="12.75">
      <c r="A53" s="67"/>
      <c r="B53" s="31"/>
      <c r="C53" s="31"/>
      <c r="D53" s="68"/>
    </row>
    <row r="54" spans="1:4" ht="12.75">
      <c r="A54" s="67"/>
      <c r="B54" s="31"/>
      <c r="C54" s="31"/>
      <c r="D54" s="68"/>
    </row>
    <row r="55" spans="1:4" ht="12.75">
      <c r="A55" s="67"/>
      <c r="B55" s="31"/>
      <c r="C55" s="31"/>
      <c r="D55" s="68"/>
    </row>
    <row r="56" spans="1:4" ht="12.75">
      <c r="A56" s="67"/>
      <c r="B56" s="31"/>
      <c r="C56" s="31"/>
      <c r="D56" s="68"/>
    </row>
    <row r="57" spans="1:4" ht="12.75">
      <c r="A57" s="67"/>
      <c r="B57" s="31"/>
      <c r="C57" s="31"/>
      <c r="D57" s="68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 alignWithMargins="0"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3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7.28125" style="6" customWidth="1"/>
    <col min="5" max="5" width="6.7109375" style="1" customWidth="1"/>
    <col min="6" max="7" width="8.28125" style="6" customWidth="1"/>
    <col min="8" max="9" width="10.28125" style="22" customWidth="1"/>
    <col min="10" max="16384" width="9.140625" style="1" customWidth="1"/>
  </cols>
  <sheetData>
    <row r="1" spans="1:9" s="4" customFormat="1" ht="25.5">
      <c r="A1" s="7" t="s">
        <v>330</v>
      </c>
      <c r="B1" s="3" t="s">
        <v>331</v>
      </c>
      <c r="C1" s="3" t="s">
        <v>332</v>
      </c>
      <c r="D1" s="5" t="s">
        <v>333</v>
      </c>
      <c r="E1" s="3" t="s">
        <v>334</v>
      </c>
      <c r="F1" s="5" t="s">
        <v>335</v>
      </c>
      <c r="G1" s="5" t="s">
        <v>336</v>
      </c>
      <c r="H1" s="23" t="s">
        <v>337</v>
      </c>
      <c r="I1" s="23" t="s">
        <v>338</v>
      </c>
    </row>
    <row r="2" spans="1:9" ht="38.25">
      <c r="A2" s="67">
        <v>1</v>
      </c>
      <c r="B2" s="31" t="s">
        <v>346</v>
      </c>
      <c r="C2" s="52" t="s">
        <v>348</v>
      </c>
      <c r="D2" s="68">
        <v>58.1</v>
      </c>
      <c r="E2" s="1" t="s">
        <v>347</v>
      </c>
      <c r="F2" s="22">
        <v>0</v>
      </c>
      <c r="G2" s="22">
        <v>0</v>
      </c>
      <c r="H2" s="22">
        <f>ROUND(D2*F2,0)</f>
        <v>0</v>
      </c>
      <c r="I2" s="22">
        <f>ROUND(D2*G2,0)</f>
        <v>0</v>
      </c>
    </row>
    <row r="3" spans="1:4" ht="12.75">
      <c r="A3" s="67"/>
      <c r="B3" s="31"/>
      <c r="C3" s="55"/>
      <c r="D3" s="68"/>
    </row>
    <row r="4" spans="1:9" ht="51">
      <c r="A4" s="67">
        <v>2</v>
      </c>
      <c r="B4" s="31" t="s">
        <v>349</v>
      </c>
      <c r="C4" s="52" t="s">
        <v>350</v>
      </c>
      <c r="D4" s="68">
        <v>3.4</v>
      </c>
      <c r="E4" s="1" t="s">
        <v>347</v>
      </c>
      <c r="F4" s="22">
        <v>0</v>
      </c>
      <c r="G4" s="22">
        <v>0</v>
      </c>
      <c r="H4" s="22">
        <f>ROUND(D4*F4,0)</f>
        <v>0</v>
      </c>
      <c r="I4" s="22">
        <f>ROUND(D4*G4,0)</f>
        <v>0</v>
      </c>
    </row>
    <row r="5" spans="1:4" ht="12.75">
      <c r="A5" s="67"/>
      <c r="B5" s="31"/>
      <c r="C5" s="55"/>
      <c r="D5" s="68"/>
    </row>
    <row r="6" spans="1:9" s="9" customFormat="1" ht="12.75">
      <c r="A6" s="7"/>
      <c r="B6" s="3"/>
      <c r="C6" s="3" t="s">
        <v>343</v>
      </c>
      <c r="D6" s="5"/>
      <c r="E6" s="3"/>
      <c r="F6" s="5"/>
      <c r="G6" s="5"/>
      <c r="H6" s="23">
        <f>ROUND(SUM(H2:H5),0)</f>
        <v>0</v>
      </c>
      <c r="I6" s="23">
        <f>ROUND(SUM(I2:I5),0)</f>
        <v>0</v>
      </c>
    </row>
    <row r="7" spans="1:4" ht="12.75">
      <c r="A7" s="67"/>
      <c r="B7" s="31"/>
      <c r="C7" s="31"/>
      <c r="D7" s="68"/>
    </row>
    <row r="8" spans="1:4" ht="12.75">
      <c r="A8" s="67"/>
      <c r="B8" s="31"/>
      <c r="C8" s="31"/>
      <c r="D8" s="68"/>
    </row>
    <row r="9" spans="1:4" ht="12.75">
      <c r="A9" s="67"/>
      <c r="B9" s="31"/>
      <c r="C9" s="31"/>
      <c r="D9" s="68"/>
    </row>
    <row r="10" spans="1:4" ht="12.75">
      <c r="A10" s="67"/>
      <c r="B10" s="31"/>
      <c r="C10" s="31"/>
      <c r="D10" s="68"/>
    </row>
    <row r="11" spans="1:4" ht="12.75">
      <c r="A11" s="67"/>
      <c r="B11" s="31"/>
      <c r="C11" s="31"/>
      <c r="D11" s="68"/>
    </row>
    <row r="12" spans="1:4" ht="12.75">
      <c r="A12" s="67"/>
      <c r="B12" s="31"/>
      <c r="C12" s="31"/>
      <c r="D12" s="68"/>
    </row>
    <row r="13" spans="1:4" ht="12.75">
      <c r="A13" s="67"/>
      <c r="B13" s="31"/>
      <c r="C13" s="31"/>
      <c r="D13" s="68"/>
    </row>
    <row r="14" spans="1:4" ht="12.75">
      <c r="A14" s="67"/>
      <c r="B14" s="31"/>
      <c r="C14" s="31"/>
      <c r="D14" s="68"/>
    </row>
    <row r="15" spans="1:4" ht="12.75">
      <c r="A15" s="67"/>
      <c r="B15" s="31"/>
      <c r="C15" s="31"/>
      <c r="D15" s="68"/>
    </row>
    <row r="16" spans="1:4" ht="12.75">
      <c r="A16" s="67"/>
      <c r="B16" s="31"/>
      <c r="C16" s="31"/>
      <c r="D16" s="68"/>
    </row>
    <row r="17" spans="1:4" ht="12.75">
      <c r="A17" s="67"/>
      <c r="B17" s="31"/>
      <c r="C17" s="31"/>
      <c r="D17" s="68"/>
    </row>
    <row r="18" spans="1:4" ht="12.75">
      <c r="A18" s="67"/>
      <c r="B18" s="31"/>
      <c r="C18" s="31"/>
      <c r="D18" s="68"/>
    </row>
    <row r="19" spans="1:4" ht="12.75">
      <c r="A19" s="67"/>
      <c r="B19" s="31"/>
      <c r="C19" s="31"/>
      <c r="D19" s="68"/>
    </row>
    <row r="20" spans="1:4" ht="12.75">
      <c r="A20" s="67"/>
      <c r="B20" s="31"/>
      <c r="C20" s="31"/>
      <c r="D20" s="68"/>
    </row>
    <row r="21" spans="1:4" ht="12.75">
      <c r="A21" s="67"/>
      <c r="B21" s="31"/>
      <c r="C21" s="31"/>
      <c r="D21" s="68"/>
    </row>
    <row r="22" spans="1:4" ht="12.75">
      <c r="A22" s="67"/>
      <c r="B22" s="31"/>
      <c r="C22" s="31"/>
      <c r="D22" s="68"/>
    </row>
    <row r="23" spans="1:4" ht="12.75">
      <c r="A23" s="67"/>
      <c r="B23" s="31"/>
      <c r="C23" s="31"/>
      <c r="D23" s="68"/>
    </row>
    <row r="24" spans="1:4" ht="12.75">
      <c r="A24" s="67"/>
      <c r="B24" s="31"/>
      <c r="C24" s="31"/>
      <c r="D24" s="68"/>
    </row>
    <row r="25" spans="1:4" ht="12.75">
      <c r="A25" s="67"/>
      <c r="B25" s="31"/>
      <c r="C25" s="31"/>
      <c r="D25" s="68"/>
    </row>
    <row r="26" spans="1:4" ht="12.75">
      <c r="A26" s="67"/>
      <c r="B26" s="31"/>
      <c r="C26" s="31"/>
      <c r="D26" s="68"/>
    </row>
    <row r="27" spans="1:4" ht="12.75">
      <c r="A27" s="67"/>
      <c r="B27" s="31"/>
      <c r="C27" s="31"/>
      <c r="D27" s="68"/>
    </row>
    <row r="28" spans="1:4" ht="12.75">
      <c r="A28" s="67"/>
      <c r="B28" s="31"/>
      <c r="C28" s="31"/>
      <c r="D28" s="68"/>
    </row>
    <row r="29" spans="1:4" ht="12.75">
      <c r="A29" s="67"/>
      <c r="B29" s="31"/>
      <c r="C29" s="31"/>
      <c r="D29" s="68"/>
    </row>
    <row r="30" spans="1:4" ht="12.75">
      <c r="A30" s="67"/>
      <c r="B30" s="31"/>
      <c r="C30" s="31"/>
      <c r="D30" s="68"/>
    </row>
    <row r="31" spans="1:4" ht="12.75">
      <c r="A31" s="67"/>
      <c r="B31" s="31"/>
      <c r="C31" s="31"/>
      <c r="D31" s="68"/>
    </row>
    <row r="32" spans="1:4" ht="12.75">
      <c r="A32" s="67"/>
      <c r="B32" s="31"/>
      <c r="C32" s="31"/>
      <c r="D32" s="68"/>
    </row>
    <row r="33" spans="1:4" ht="12.75">
      <c r="A33" s="67"/>
      <c r="B33" s="31"/>
      <c r="C33" s="31"/>
      <c r="D33" s="68"/>
    </row>
    <row r="34" spans="1:4" ht="12.75">
      <c r="A34" s="67"/>
      <c r="B34" s="31"/>
      <c r="C34" s="31"/>
      <c r="D34" s="68"/>
    </row>
    <row r="35" spans="1:4" ht="12.75">
      <c r="A35" s="67"/>
      <c r="B35" s="31"/>
      <c r="C35" s="31"/>
      <c r="D35" s="68"/>
    </row>
    <row r="36" spans="1:4" ht="12.75">
      <c r="A36" s="67"/>
      <c r="B36" s="31"/>
      <c r="C36" s="31"/>
      <c r="D36" s="68"/>
    </row>
    <row r="37" spans="1:4" ht="12.75">
      <c r="A37" s="67"/>
      <c r="B37" s="31"/>
      <c r="C37" s="31"/>
      <c r="D37" s="68"/>
    </row>
    <row r="38" spans="1:4" ht="12.75">
      <c r="A38" s="67"/>
      <c r="B38" s="31"/>
      <c r="C38" s="31"/>
      <c r="D38" s="68"/>
    </row>
    <row r="39" spans="1:4" ht="12.75">
      <c r="A39" s="67"/>
      <c r="B39" s="31"/>
      <c r="C39" s="31"/>
      <c r="D39" s="68"/>
    </row>
    <row r="40" spans="1:4" ht="12.75">
      <c r="A40" s="67"/>
      <c r="B40" s="31"/>
      <c r="C40" s="31"/>
      <c r="D40" s="68"/>
    </row>
    <row r="41" spans="1:4" ht="12.75">
      <c r="A41" s="67"/>
      <c r="B41" s="31"/>
      <c r="C41" s="31"/>
      <c r="D41" s="68"/>
    </row>
    <row r="42" spans="1:4" ht="12.75">
      <c r="A42" s="67"/>
      <c r="B42" s="31"/>
      <c r="C42" s="31"/>
      <c r="D42" s="68"/>
    </row>
    <row r="43" spans="1:4" ht="12.75">
      <c r="A43" s="67"/>
      <c r="B43" s="31"/>
      <c r="C43" s="31"/>
      <c r="D43" s="68"/>
    </row>
    <row r="44" spans="1:4" ht="12.75">
      <c r="A44" s="67"/>
      <c r="B44" s="31"/>
      <c r="C44" s="31"/>
      <c r="D44" s="68"/>
    </row>
    <row r="45" spans="1:4" ht="12.75">
      <c r="A45" s="67"/>
      <c r="B45" s="31"/>
      <c r="C45" s="31"/>
      <c r="D45" s="68"/>
    </row>
    <row r="46" spans="1:4" ht="12.75">
      <c r="A46" s="67"/>
      <c r="B46" s="31"/>
      <c r="C46" s="31"/>
      <c r="D46" s="68"/>
    </row>
    <row r="47" spans="1:4" ht="12.75">
      <c r="A47" s="67"/>
      <c r="B47" s="31"/>
      <c r="C47" s="31"/>
      <c r="D47" s="68"/>
    </row>
    <row r="48" spans="1:4" ht="12.75">
      <c r="A48" s="67"/>
      <c r="B48" s="31"/>
      <c r="C48" s="31"/>
      <c r="D48" s="68"/>
    </row>
    <row r="49" spans="1:4" ht="12.75">
      <c r="A49" s="67"/>
      <c r="B49" s="31"/>
      <c r="C49" s="31"/>
      <c r="D49" s="68"/>
    </row>
    <row r="50" spans="1:4" ht="12.75">
      <c r="A50" s="67"/>
      <c r="B50" s="31"/>
      <c r="C50" s="31"/>
      <c r="D50" s="68"/>
    </row>
    <row r="51" spans="1:4" ht="12.75">
      <c r="A51" s="67"/>
      <c r="B51" s="31"/>
      <c r="C51" s="31"/>
      <c r="D51" s="68"/>
    </row>
    <row r="52" spans="1:4" ht="12.75">
      <c r="A52" s="67"/>
      <c r="B52" s="31"/>
      <c r="C52" s="31"/>
      <c r="D52" s="68"/>
    </row>
    <row r="53" spans="1:4" ht="12.75">
      <c r="A53" s="67"/>
      <c r="B53" s="31"/>
      <c r="C53" s="31"/>
      <c r="D53" s="68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 alignWithMargins="0">
    <oddHeader>&amp;L&amp;"Times New Roman CE,bold"&amp;10 Zsaluzás és állványozás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1"/>
  <sheetViews>
    <sheetView view="pageBreakPreview" zoomScaleSheetLayoutView="100" zoomScalePageLayoutView="7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7.28125" style="6" customWidth="1"/>
    <col min="5" max="5" width="6.7109375" style="1" customWidth="1"/>
    <col min="6" max="7" width="8.28125" style="6" customWidth="1"/>
    <col min="8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38.25">
      <c r="A2" s="67">
        <v>1</v>
      </c>
      <c r="B2" s="31" t="s">
        <v>352</v>
      </c>
      <c r="C2" s="52" t="s">
        <v>353</v>
      </c>
      <c r="D2" s="68">
        <v>1</v>
      </c>
      <c r="E2" s="31" t="s">
        <v>340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31"/>
      <c r="D3" s="68"/>
      <c r="E3" s="31"/>
      <c r="F3" s="68"/>
      <c r="G3" s="68"/>
      <c r="H3" s="80"/>
      <c r="I3" s="80"/>
    </row>
    <row r="4" spans="1:9" s="9" customFormat="1" ht="12.75">
      <c r="A4" s="7"/>
      <c r="B4" s="3"/>
      <c r="C4" s="3" t="s">
        <v>343</v>
      </c>
      <c r="D4" s="5"/>
      <c r="E4" s="3"/>
      <c r="F4" s="5"/>
      <c r="G4" s="5"/>
      <c r="H4" s="23">
        <f>ROUND(SUM(H2:H3),0)</f>
        <v>0</v>
      </c>
      <c r="I4" s="23">
        <f>ROUND(SUM(I2:I3),0)</f>
        <v>0</v>
      </c>
    </row>
    <row r="5" spans="1:9" ht="12.75">
      <c r="A5" s="67"/>
      <c r="B5" s="31"/>
      <c r="C5" s="31"/>
      <c r="D5" s="68"/>
      <c r="E5" s="31"/>
      <c r="F5" s="68"/>
      <c r="G5" s="68"/>
      <c r="H5" s="80"/>
      <c r="I5" s="80"/>
    </row>
    <row r="6" spans="1:9" ht="12.75">
      <c r="A6" s="67"/>
      <c r="B6" s="31"/>
      <c r="C6" s="31"/>
      <c r="D6" s="68"/>
      <c r="E6" s="31"/>
      <c r="F6" s="68"/>
      <c r="G6" s="68"/>
      <c r="H6" s="80"/>
      <c r="I6" s="80"/>
    </row>
    <row r="7" spans="1:9" ht="12.75">
      <c r="A7" s="67"/>
      <c r="B7" s="31"/>
      <c r="C7" s="31"/>
      <c r="D7" s="68"/>
      <c r="E7" s="31"/>
      <c r="F7" s="68"/>
      <c r="G7" s="68"/>
      <c r="H7" s="80"/>
      <c r="I7" s="80"/>
    </row>
    <row r="8" spans="1:9" ht="12.75">
      <c r="A8" s="67"/>
      <c r="B8" s="31"/>
      <c r="C8" s="31"/>
      <c r="D8" s="68"/>
      <c r="E8" s="31"/>
      <c r="F8" s="68"/>
      <c r="G8" s="68"/>
      <c r="H8" s="80"/>
      <c r="I8" s="80"/>
    </row>
    <row r="9" spans="1:9" ht="12.75">
      <c r="A9" s="67"/>
      <c r="B9" s="31"/>
      <c r="C9" s="59"/>
      <c r="D9" s="68"/>
      <c r="E9" s="31"/>
      <c r="F9" s="68"/>
      <c r="G9" s="68"/>
      <c r="H9" s="80"/>
      <c r="I9" s="80"/>
    </row>
    <row r="10" spans="1:9" ht="12.75">
      <c r="A10" s="67"/>
      <c r="B10" s="31"/>
      <c r="C10" s="31"/>
      <c r="D10" s="68"/>
      <c r="E10" s="31"/>
      <c r="F10" s="68"/>
      <c r="G10" s="68"/>
      <c r="H10" s="80"/>
      <c r="I10" s="80"/>
    </row>
    <row r="11" spans="1:9" ht="12.75">
      <c r="A11" s="67"/>
      <c r="B11" s="31"/>
      <c r="C11" s="31"/>
      <c r="D11" s="68"/>
      <c r="E11" s="31"/>
      <c r="F11" s="68"/>
      <c r="G11" s="68"/>
      <c r="H11" s="80"/>
      <c r="I11" s="80"/>
    </row>
    <row r="12" spans="1:9" ht="12.75">
      <c r="A12" s="67"/>
      <c r="B12" s="31"/>
      <c r="C12" s="31"/>
      <c r="D12" s="68"/>
      <c r="E12" s="31"/>
      <c r="F12" s="68"/>
      <c r="G12" s="68"/>
      <c r="H12" s="80"/>
      <c r="I12" s="80"/>
    </row>
    <row r="13" spans="1:9" ht="12.75">
      <c r="A13" s="67"/>
      <c r="B13" s="31"/>
      <c r="C13" s="31"/>
      <c r="D13" s="68"/>
      <c r="E13" s="31"/>
      <c r="F13" s="68"/>
      <c r="G13" s="68"/>
      <c r="H13" s="80"/>
      <c r="I13" s="80"/>
    </row>
    <row r="14" spans="1:9" ht="12.75">
      <c r="A14" s="67"/>
      <c r="B14" s="31"/>
      <c r="C14" s="31"/>
      <c r="D14" s="68"/>
      <c r="E14" s="31"/>
      <c r="F14" s="68"/>
      <c r="G14" s="68"/>
      <c r="H14" s="80"/>
      <c r="I14" s="80"/>
    </row>
    <row r="15" spans="1:9" ht="12.75">
      <c r="A15" s="67"/>
      <c r="B15" s="31"/>
      <c r="C15" s="31"/>
      <c r="D15" s="68"/>
      <c r="E15" s="31"/>
      <c r="F15" s="68"/>
      <c r="G15" s="68"/>
      <c r="H15" s="80"/>
      <c r="I15" s="80"/>
    </row>
    <row r="16" spans="1:9" ht="12.75">
      <c r="A16" s="67"/>
      <c r="B16" s="31"/>
      <c r="C16" s="31"/>
      <c r="D16" s="68"/>
      <c r="E16" s="31"/>
      <c r="F16" s="68"/>
      <c r="G16" s="68"/>
      <c r="H16" s="80"/>
      <c r="I16" s="80"/>
    </row>
    <row r="17" spans="1:9" ht="12.75">
      <c r="A17" s="67"/>
      <c r="B17" s="31"/>
      <c r="C17" s="31"/>
      <c r="D17" s="68"/>
      <c r="E17" s="31"/>
      <c r="F17" s="68"/>
      <c r="G17" s="68"/>
      <c r="H17" s="80"/>
      <c r="I17" s="80"/>
    </row>
    <row r="18" spans="1:9" ht="12.75">
      <c r="A18" s="67"/>
      <c r="B18" s="31"/>
      <c r="C18" s="31"/>
      <c r="D18" s="68"/>
      <c r="E18" s="31"/>
      <c r="F18" s="68"/>
      <c r="G18" s="68"/>
      <c r="H18" s="80"/>
      <c r="I18" s="80"/>
    </row>
    <row r="19" spans="1:9" ht="12.75">
      <c r="A19" s="67"/>
      <c r="B19" s="31"/>
      <c r="C19" s="31"/>
      <c r="D19" s="68"/>
      <c r="E19" s="31"/>
      <c r="F19" s="68"/>
      <c r="G19" s="68"/>
      <c r="H19" s="80"/>
      <c r="I19" s="80"/>
    </row>
    <row r="20" spans="1:9" ht="12.75">
      <c r="A20" s="67"/>
      <c r="B20" s="31"/>
      <c r="C20" s="31"/>
      <c r="D20" s="68"/>
      <c r="E20" s="31"/>
      <c r="F20" s="68"/>
      <c r="G20" s="68"/>
      <c r="H20" s="80"/>
      <c r="I20" s="80"/>
    </row>
    <row r="21" spans="1:9" ht="12.75">
      <c r="A21" s="67"/>
      <c r="B21" s="31"/>
      <c r="C21" s="31"/>
      <c r="D21" s="68"/>
      <c r="E21" s="31"/>
      <c r="F21" s="68"/>
      <c r="G21" s="68"/>
      <c r="H21" s="80"/>
      <c r="I21" s="80"/>
    </row>
    <row r="22" spans="1:9" ht="12.75">
      <c r="A22" s="67"/>
      <c r="B22" s="31"/>
      <c r="C22" s="31"/>
      <c r="D22" s="68"/>
      <c r="E22" s="31"/>
      <c r="F22" s="68"/>
      <c r="G22" s="68"/>
      <c r="H22" s="80"/>
      <c r="I22" s="80"/>
    </row>
    <row r="23" spans="1:9" ht="12.75">
      <c r="A23" s="67"/>
      <c r="B23" s="31"/>
      <c r="C23" s="31"/>
      <c r="D23" s="68"/>
      <c r="E23" s="31"/>
      <c r="F23" s="68"/>
      <c r="G23" s="68"/>
      <c r="H23" s="80"/>
      <c r="I23" s="80"/>
    </row>
    <row r="24" spans="1:9" ht="12.75">
      <c r="A24" s="67"/>
      <c r="B24" s="31"/>
      <c r="C24" s="31"/>
      <c r="D24" s="68"/>
      <c r="E24" s="31"/>
      <c r="F24" s="68"/>
      <c r="G24" s="68"/>
      <c r="H24" s="80"/>
      <c r="I24" s="80"/>
    </row>
    <row r="25" spans="1:9" ht="12.75">
      <c r="A25" s="67"/>
      <c r="B25" s="31"/>
      <c r="C25" s="31"/>
      <c r="D25" s="68"/>
      <c r="E25" s="31"/>
      <c r="F25" s="68"/>
      <c r="G25" s="68"/>
      <c r="H25" s="80"/>
      <c r="I25" s="80"/>
    </row>
    <row r="26" spans="1:9" ht="12.75">
      <c r="A26" s="67"/>
      <c r="B26" s="31"/>
      <c r="C26" s="31"/>
      <c r="D26" s="68"/>
      <c r="E26" s="31"/>
      <c r="F26" s="68"/>
      <c r="G26" s="68"/>
      <c r="H26" s="80"/>
      <c r="I26" s="80"/>
    </row>
    <row r="27" spans="1:9" ht="12.75">
      <c r="A27" s="67"/>
      <c r="B27" s="31"/>
      <c r="C27" s="31"/>
      <c r="D27" s="68"/>
      <c r="E27" s="31"/>
      <c r="F27" s="68"/>
      <c r="G27" s="68"/>
      <c r="H27" s="80"/>
      <c r="I27" s="80"/>
    </row>
    <row r="28" spans="1:9" ht="12.75">
      <c r="A28" s="67"/>
      <c r="B28" s="31"/>
      <c r="C28" s="31"/>
      <c r="D28" s="68"/>
      <c r="E28" s="31"/>
      <c r="F28" s="68"/>
      <c r="G28" s="68"/>
      <c r="H28" s="80"/>
      <c r="I28" s="80"/>
    </row>
    <row r="29" spans="1:9" ht="12.75">
      <c r="A29" s="67"/>
      <c r="B29" s="31"/>
      <c r="C29" s="31"/>
      <c r="D29" s="68"/>
      <c r="E29" s="31"/>
      <c r="F29" s="68"/>
      <c r="G29" s="68"/>
      <c r="H29" s="80"/>
      <c r="I29" s="80"/>
    </row>
    <row r="30" spans="1:9" ht="12.75">
      <c r="A30" s="67"/>
      <c r="B30" s="31"/>
      <c r="C30" s="31"/>
      <c r="D30" s="68"/>
      <c r="E30" s="31"/>
      <c r="F30" s="68"/>
      <c r="G30" s="68"/>
      <c r="H30" s="80"/>
      <c r="I30" s="80"/>
    </row>
    <row r="31" spans="1:9" ht="12.75">
      <c r="A31" s="67"/>
      <c r="B31" s="31"/>
      <c r="C31" s="31"/>
      <c r="D31" s="68"/>
      <c r="E31" s="31"/>
      <c r="F31" s="68"/>
      <c r="G31" s="68"/>
      <c r="H31" s="80"/>
      <c r="I31" s="80"/>
    </row>
    <row r="32" spans="1:9" ht="12.75">
      <c r="A32" s="67"/>
      <c r="B32" s="31"/>
      <c r="C32" s="31"/>
      <c r="D32" s="68"/>
      <c r="E32" s="31"/>
      <c r="F32" s="68"/>
      <c r="G32" s="68"/>
      <c r="H32" s="80"/>
      <c r="I32" s="80"/>
    </row>
    <row r="33" spans="1:9" ht="12.75">
      <c r="A33" s="67"/>
      <c r="B33" s="31"/>
      <c r="C33" s="31"/>
      <c r="D33" s="68"/>
      <c r="E33" s="31"/>
      <c r="F33" s="68"/>
      <c r="G33" s="68"/>
      <c r="H33" s="80"/>
      <c r="I33" s="80"/>
    </row>
    <row r="34" spans="1:9" ht="12.75">
      <c r="A34" s="67"/>
      <c r="B34" s="31"/>
      <c r="C34" s="31"/>
      <c r="D34" s="68"/>
      <c r="E34" s="31"/>
      <c r="F34" s="68"/>
      <c r="G34" s="68"/>
      <c r="H34" s="80"/>
      <c r="I34" s="80"/>
    </row>
    <row r="35" spans="1:9" ht="12.75">
      <c r="A35" s="67"/>
      <c r="B35" s="31"/>
      <c r="C35" s="31"/>
      <c r="D35" s="68"/>
      <c r="E35" s="31"/>
      <c r="F35" s="68"/>
      <c r="G35" s="68"/>
      <c r="H35" s="80"/>
      <c r="I35" s="80"/>
    </row>
    <row r="36" spans="1:9" ht="12.75">
      <c r="A36" s="67"/>
      <c r="B36" s="31"/>
      <c r="C36" s="31"/>
      <c r="D36" s="68"/>
      <c r="E36" s="31"/>
      <c r="F36" s="68"/>
      <c r="G36" s="68"/>
      <c r="H36" s="80"/>
      <c r="I36" s="80"/>
    </row>
    <row r="37" spans="1:9" ht="12.75">
      <c r="A37" s="67"/>
      <c r="B37" s="31"/>
      <c r="C37" s="31"/>
      <c r="D37" s="68"/>
      <c r="E37" s="31"/>
      <c r="F37" s="68"/>
      <c r="G37" s="68"/>
      <c r="H37" s="80"/>
      <c r="I37" s="80"/>
    </row>
    <row r="38" spans="1:9" ht="12.75">
      <c r="A38" s="67"/>
      <c r="B38" s="31"/>
      <c r="C38" s="31"/>
      <c r="D38" s="68"/>
      <c r="E38" s="31"/>
      <c r="F38" s="68"/>
      <c r="G38" s="68"/>
      <c r="H38" s="80"/>
      <c r="I38" s="80"/>
    </row>
    <row r="39" spans="1:9" ht="12.75">
      <c r="A39" s="67"/>
      <c r="B39" s="31"/>
      <c r="C39" s="31"/>
      <c r="D39" s="68"/>
      <c r="E39" s="31"/>
      <c r="F39" s="68"/>
      <c r="G39" s="68"/>
      <c r="H39" s="80"/>
      <c r="I39" s="80"/>
    </row>
    <row r="40" spans="1:9" ht="12.75">
      <c r="A40" s="67"/>
      <c r="B40" s="31"/>
      <c r="C40" s="31"/>
      <c r="D40" s="68"/>
      <c r="E40" s="31"/>
      <c r="F40" s="68"/>
      <c r="G40" s="68"/>
      <c r="H40" s="80"/>
      <c r="I40" s="80"/>
    </row>
    <row r="41" spans="1:9" ht="12.75">
      <c r="A41" s="67"/>
      <c r="B41" s="31"/>
      <c r="C41" s="31"/>
      <c r="D41" s="68"/>
      <c r="E41" s="31"/>
      <c r="F41" s="68"/>
      <c r="G41" s="68"/>
      <c r="H41" s="80"/>
      <c r="I41" s="80"/>
    </row>
    <row r="42" spans="1:9" ht="12.75">
      <c r="A42" s="67"/>
      <c r="B42" s="31"/>
      <c r="C42" s="31"/>
      <c r="D42" s="68"/>
      <c r="E42" s="31"/>
      <c r="F42" s="68"/>
      <c r="G42" s="68"/>
      <c r="H42" s="80"/>
      <c r="I42" s="80"/>
    </row>
    <row r="43" spans="1:9" ht="12.75">
      <c r="A43" s="67"/>
      <c r="B43" s="31"/>
      <c r="C43" s="31"/>
      <c r="D43" s="68"/>
      <c r="E43" s="31"/>
      <c r="F43" s="68"/>
      <c r="G43" s="68"/>
      <c r="H43" s="80"/>
      <c r="I43" s="80"/>
    </row>
    <row r="44" spans="1:9" ht="12.75">
      <c r="A44" s="67"/>
      <c r="B44" s="31"/>
      <c r="C44" s="31"/>
      <c r="D44" s="68"/>
      <c r="E44" s="31"/>
      <c r="F44" s="68"/>
      <c r="G44" s="68"/>
      <c r="H44" s="80"/>
      <c r="I44" s="80"/>
    </row>
    <row r="45" spans="1:9" ht="12.75">
      <c r="A45" s="67"/>
      <c r="B45" s="31"/>
      <c r="C45" s="31"/>
      <c r="D45" s="68"/>
      <c r="E45" s="31"/>
      <c r="F45" s="68"/>
      <c r="G45" s="68"/>
      <c r="H45" s="80"/>
      <c r="I45" s="80"/>
    </row>
    <row r="46" spans="1:9" ht="12.75">
      <c r="A46" s="67"/>
      <c r="B46" s="31"/>
      <c r="C46" s="31"/>
      <c r="D46" s="68"/>
      <c r="E46" s="31"/>
      <c r="F46" s="68"/>
      <c r="G46" s="68"/>
      <c r="H46" s="80"/>
      <c r="I46" s="80"/>
    </row>
    <row r="47" spans="1:4" ht="12.75">
      <c r="A47" s="51"/>
      <c r="B47" s="31"/>
      <c r="C47" s="31"/>
      <c r="D47" s="68"/>
    </row>
    <row r="48" spans="1:4" ht="12.75">
      <c r="A48" s="51"/>
      <c r="B48" s="31"/>
      <c r="C48" s="31"/>
      <c r="D48" s="68"/>
    </row>
    <row r="49" spans="1:4" ht="12.75">
      <c r="A49" s="51"/>
      <c r="B49" s="31"/>
      <c r="C49" s="31"/>
      <c r="D49" s="68"/>
    </row>
    <row r="50" spans="1:4" ht="12.75">
      <c r="A50" s="51"/>
      <c r="B50" s="31"/>
      <c r="C50" s="31"/>
      <c r="D50" s="68"/>
    </row>
    <row r="51" spans="1:4" ht="12.75">
      <c r="A51" s="51"/>
      <c r="B51" s="31"/>
      <c r="C51" s="31"/>
      <c r="D51" s="68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 alignWithMargins="0">
    <oddHeader>&amp;L&amp;"Times New Roman CE,bold"&amp;10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2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8.7109375" style="68" customWidth="1"/>
    <col min="5" max="5" width="6.7109375" style="1" customWidth="1"/>
    <col min="6" max="7" width="8.28125" style="6" customWidth="1"/>
    <col min="8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38.25">
      <c r="A2" s="67">
        <v>1</v>
      </c>
      <c r="B2" s="31" t="s">
        <v>355</v>
      </c>
      <c r="C2" s="52" t="s">
        <v>357</v>
      </c>
      <c r="D2" s="70">
        <v>21.56</v>
      </c>
      <c r="E2" s="31" t="s">
        <v>356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55"/>
      <c r="E3" s="31"/>
      <c r="F3" s="68"/>
      <c r="G3" s="68"/>
      <c r="H3" s="80"/>
      <c r="I3" s="80"/>
    </row>
    <row r="4" spans="1:9" ht="54">
      <c r="A4" s="67">
        <v>2</v>
      </c>
      <c r="B4" s="31" t="s">
        <v>358</v>
      </c>
      <c r="C4" s="52" t="s">
        <v>370</v>
      </c>
      <c r="D4" s="68">
        <v>21.52</v>
      </c>
      <c r="E4" s="31" t="s">
        <v>356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2.75">
      <c r="A5" s="67"/>
      <c r="B5" s="31"/>
      <c r="C5" s="55"/>
      <c r="E5" s="31"/>
      <c r="F5" s="68"/>
      <c r="G5" s="68"/>
      <c r="H5" s="80"/>
      <c r="I5" s="80"/>
    </row>
    <row r="6" spans="1:9" ht="25.5">
      <c r="A6" s="67">
        <v>3</v>
      </c>
      <c r="B6" s="31" t="s">
        <v>359</v>
      </c>
      <c r="C6" s="52" t="s">
        <v>360</v>
      </c>
      <c r="D6" s="68">
        <v>92</v>
      </c>
      <c r="E6" s="31" t="s">
        <v>356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2.75">
      <c r="A7" s="67"/>
      <c r="B7" s="31"/>
      <c r="C7" s="31"/>
      <c r="E7" s="31"/>
      <c r="F7" s="68"/>
      <c r="G7" s="68"/>
      <c r="H7" s="80"/>
      <c r="I7" s="80"/>
    </row>
    <row r="8" spans="1:9" ht="25.5">
      <c r="A8" s="67">
        <v>4</v>
      </c>
      <c r="B8" s="31" t="s">
        <v>361</v>
      </c>
      <c r="C8" s="52" t="s">
        <v>362</v>
      </c>
      <c r="D8" s="70">
        <f>D2+D4</f>
        <v>43.08</v>
      </c>
      <c r="E8" s="31" t="s">
        <v>356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12.75">
      <c r="A9" s="67"/>
      <c r="B9" s="31"/>
      <c r="C9" s="31"/>
      <c r="E9" s="31"/>
      <c r="F9" s="68"/>
      <c r="G9" s="68"/>
      <c r="H9" s="80"/>
      <c r="I9" s="80"/>
    </row>
    <row r="10" spans="1:9" ht="38.25">
      <c r="A10" s="67">
        <v>5</v>
      </c>
      <c r="B10" s="31" t="s">
        <v>363</v>
      </c>
      <c r="C10" s="52" t="s">
        <v>365</v>
      </c>
      <c r="D10" s="68">
        <v>2.56</v>
      </c>
      <c r="E10" s="31" t="s">
        <v>364</v>
      </c>
      <c r="F10" s="80">
        <v>0</v>
      </c>
      <c r="G10" s="80">
        <v>0</v>
      </c>
      <c r="H10" s="80">
        <f>ROUND(D10*F10,0)</f>
        <v>0</v>
      </c>
      <c r="I10" s="80">
        <f>ROUND(D10*G10,0)</f>
        <v>0</v>
      </c>
    </row>
    <row r="11" spans="1:9" ht="12.75">
      <c r="A11" s="67"/>
      <c r="B11" s="31"/>
      <c r="C11" s="31"/>
      <c r="E11" s="31"/>
      <c r="F11" s="68"/>
      <c r="G11" s="68"/>
      <c r="H11" s="80"/>
      <c r="I11" s="80"/>
    </row>
    <row r="12" spans="1:9" ht="76.5">
      <c r="A12" s="67">
        <v>6</v>
      </c>
      <c r="B12" s="31" t="s">
        <v>366</v>
      </c>
      <c r="C12" s="52" t="s">
        <v>367</v>
      </c>
      <c r="D12" s="68">
        <v>28.7</v>
      </c>
      <c r="E12" s="31" t="s">
        <v>356</v>
      </c>
      <c r="F12" s="80">
        <v>0</v>
      </c>
      <c r="G12" s="80">
        <v>0</v>
      </c>
      <c r="H12" s="80">
        <f>ROUND(D12*F12,0)</f>
        <v>0</v>
      </c>
      <c r="I12" s="80">
        <f>ROUND(D12*G12,0)</f>
        <v>0</v>
      </c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ht="89.25">
      <c r="A14" s="67">
        <v>7</v>
      </c>
      <c r="B14" s="31" t="s">
        <v>368</v>
      </c>
      <c r="C14" s="52" t="s">
        <v>369</v>
      </c>
      <c r="D14" s="68">
        <v>38.7</v>
      </c>
      <c r="E14" s="31" t="s">
        <v>356</v>
      </c>
      <c r="F14" s="80">
        <v>0</v>
      </c>
      <c r="G14" s="80">
        <v>0</v>
      </c>
      <c r="H14" s="80">
        <f>ROUND(D14*F14,0)</f>
        <v>0</v>
      </c>
      <c r="I14" s="80">
        <f>ROUND(D14*G14,0)</f>
        <v>0</v>
      </c>
    </row>
    <row r="15" spans="1:9" ht="12.75">
      <c r="A15" s="67"/>
      <c r="B15" s="31"/>
      <c r="C15" s="31"/>
      <c r="E15" s="31"/>
      <c r="F15" s="68"/>
      <c r="G15" s="68"/>
      <c r="H15" s="80"/>
      <c r="I15" s="80"/>
    </row>
    <row r="16" spans="1:9" s="9" customFormat="1" ht="12.75">
      <c r="A16" s="7"/>
      <c r="B16" s="3"/>
      <c r="C16" s="3" t="s">
        <v>343</v>
      </c>
      <c r="D16" s="5"/>
      <c r="E16" s="3"/>
      <c r="F16" s="5"/>
      <c r="G16" s="5"/>
      <c r="H16" s="23">
        <f>ROUND(SUM(H2:H15),0)</f>
        <v>0</v>
      </c>
      <c r="I16" s="23">
        <f>ROUND(SUM(I2:I15),0)</f>
        <v>0</v>
      </c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9" ht="12.75">
      <c r="A18" s="67"/>
      <c r="B18" s="31"/>
      <c r="C18" s="31"/>
      <c r="E18" s="31"/>
      <c r="F18" s="68"/>
      <c r="G18" s="68"/>
      <c r="H18" s="80"/>
      <c r="I18" s="80"/>
    </row>
    <row r="19" spans="1:9" ht="12.75">
      <c r="A19" s="67"/>
      <c r="B19" s="31"/>
      <c r="C19" s="31"/>
      <c r="E19" s="31"/>
      <c r="F19" s="68"/>
      <c r="G19" s="68"/>
      <c r="H19" s="80"/>
      <c r="I19" s="80"/>
    </row>
    <row r="20" spans="1:9" ht="12.75">
      <c r="A20" s="67"/>
      <c r="B20" s="31"/>
      <c r="C20" s="31"/>
      <c r="E20" s="31"/>
      <c r="F20" s="68"/>
      <c r="G20" s="68"/>
      <c r="H20" s="80"/>
      <c r="I20" s="80"/>
    </row>
    <row r="21" spans="1:9" ht="12.75">
      <c r="A21" s="67"/>
      <c r="B21" s="31"/>
      <c r="C21" s="31"/>
      <c r="E21" s="31"/>
      <c r="F21" s="68"/>
      <c r="G21" s="68"/>
      <c r="H21" s="80"/>
      <c r="I21" s="80"/>
    </row>
    <row r="22" spans="1:9" ht="12.75">
      <c r="A22" s="67"/>
      <c r="B22" s="31"/>
      <c r="C22" s="31"/>
      <c r="E22" s="31"/>
      <c r="F22" s="68"/>
      <c r="G22" s="68"/>
      <c r="H22" s="80"/>
      <c r="I22" s="80"/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ht="12.75">
      <c r="A24" s="67"/>
      <c r="B24" s="31"/>
      <c r="C24" s="31"/>
      <c r="E24" s="31"/>
      <c r="F24" s="68"/>
      <c r="G24" s="68"/>
      <c r="H24" s="80"/>
      <c r="I24" s="80"/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12.75">
      <c r="A27" s="67"/>
      <c r="B27" s="31"/>
      <c r="C27" s="31"/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12.75">
      <c r="A29" s="67"/>
      <c r="B29" s="31"/>
      <c r="C29" s="31"/>
      <c r="E29" s="31"/>
      <c r="F29" s="68"/>
      <c r="G29" s="68"/>
      <c r="H29" s="80"/>
      <c r="I29" s="80"/>
    </row>
    <row r="30" spans="1:9" ht="12.75">
      <c r="A30" s="67"/>
      <c r="B30" s="31"/>
      <c r="C30" s="31"/>
      <c r="E30" s="31"/>
      <c r="F30" s="68"/>
      <c r="G30" s="68"/>
      <c r="H30" s="80"/>
      <c r="I30" s="80"/>
    </row>
    <row r="31" spans="1:3" ht="12.75">
      <c r="A31" s="51"/>
      <c r="B31" s="31"/>
      <c r="C31" s="31"/>
    </row>
    <row r="32" spans="1:3" ht="12.75">
      <c r="A32" s="51"/>
      <c r="B32" s="31"/>
      <c r="C32" s="31"/>
    </row>
    <row r="33" spans="1:3" ht="12.75">
      <c r="A33" s="51"/>
      <c r="B33" s="31"/>
      <c r="C33" s="31"/>
    </row>
    <row r="34" spans="1:3" ht="12.75">
      <c r="A34" s="51"/>
      <c r="B34" s="31"/>
      <c r="C34" s="31"/>
    </row>
    <row r="35" spans="1:3" ht="12.75">
      <c r="A35" s="51"/>
      <c r="B35" s="31"/>
      <c r="C35" s="31"/>
    </row>
    <row r="36" spans="1:3" ht="12.75">
      <c r="A36" s="51"/>
      <c r="B36" s="31"/>
      <c r="C36" s="31"/>
    </row>
    <row r="37" spans="1:3" ht="12.75">
      <c r="A37" s="51"/>
      <c r="B37" s="31"/>
      <c r="C37" s="31"/>
    </row>
    <row r="38" spans="1:3" ht="12.75">
      <c r="A38" s="51"/>
      <c r="B38" s="31"/>
      <c r="C38" s="31"/>
    </row>
    <row r="39" spans="1:3" ht="12.75">
      <c r="A39" s="51"/>
      <c r="B39" s="31"/>
      <c r="C39" s="31"/>
    </row>
    <row r="40" spans="1:3" ht="12.75">
      <c r="A40" s="51"/>
      <c r="B40" s="31"/>
      <c r="C40" s="31"/>
    </row>
    <row r="41" spans="1:3" ht="12.75">
      <c r="A41" s="51"/>
      <c r="B41" s="31"/>
      <c r="C41" s="31"/>
    </row>
    <row r="42" spans="1:3" ht="12.75">
      <c r="A42" s="51"/>
      <c r="B42" s="31"/>
      <c r="C42" s="31"/>
    </row>
    <row r="43" spans="1:3" ht="12.75">
      <c r="A43" s="51"/>
      <c r="B43" s="31"/>
      <c r="C43" s="31"/>
    </row>
    <row r="44" spans="1:3" ht="12.75">
      <c r="A44" s="51"/>
      <c r="B44" s="31"/>
      <c r="C44" s="31"/>
    </row>
    <row r="45" spans="1:3" ht="12.75">
      <c r="A45" s="51"/>
      <c r="B45" s="31"/>
      <c r="C45" s="31"/>
    </row>
    <row r="46" spans="1:3" ht="12.75">
      <c r="A46" s="51"/>
      <c r="B46" s="31"/>
      <c r="C46" s="31"/>
    </row>
    <row r="47" spans="1:3" ht="12.75">
      <c r="A47" s="51"/>
      <c r="B47" s="31"/>
      <c r="C47" s="31"/>
    </row>
    <row r="48" spans="1:3" ht="12.75">
      <c r="A48" s="51"/>
      <c r="B48" s="31"/>
      <c r="C48" s="31"/>
    </row>
    <row r="49" spans="1:3" ht="12.75">
      <c r="A49" s="51"/>
      <c r="B49" s="31"/>
      <c r="C49" s="31"/>
    </row>
    <row r="50" spans="1:3" ht="12.75">
      <c r="A50" s="51"/>
      <c r="B50" s="31"/>
      <c r="C50" s="31"/>
    </row>
    <row r="51" spans="1:3" ht="12.75">
      <c r="A51" s="51"/>
      <c r="B51" s="31"/>
      <c r="C51" s="31"/>
    </row>
    <row r="52" spans="1:3" ht="12.75">
      <c r="A52" s="51"/>
      <c r="B52" s="31"/>
      <c r="C52" s="3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6" r:id="rId1"/>
  <headerFooter alignWithMargins="0"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2"/>
  <sheetViews>
    <sheetView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8" customWidth="1"/>
    <col min="5" max="5" width="6.7109375" style="1" customWidth="1"/>
    <col min="6" max="7" width="8.28125" style="6" customWidth="1"/>
    <col min="8" max="8" width="11.28125" style="22" bestFit="1" customWidth="1"/>
    <col min="9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65.25">
      <c r="A2" s="67">
        <v>1</v>
      </c>
      <c r="B2" s="31" t="s">
        <v>372</v>
      </c>
      <c r="C2" s="52" t="s">
        <v>375</v>
      </c>
      <c r="D2" s="68">
        <v>9.2</v>
      </c>
      <c r="E2" s="31" t="s">
        <v>356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55"/>
      <c r="E3" s="31"/>
      <c r="F3" s="68"/>
      <c r="G3" s="68"/>
      <c r="H3" s="80"/>
      <c r="I3" s="80"/>
    </row>
    <row r="4" spans="1:9" ht="65.25">
      <c r="A4" s="67">
        <v>2</v>
      </c>
      <c r="B4" s="31" t="s">
        <v>373</v>
      </c>
      <c r="C4" s="52" t="s">
        <v>376</v>
      </c>
      <c r="D4" s="70">
        <v>4.6</v>
      </c>
      <c r="E4" s="31" t="s">
        <v>356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2.75">
      <c r="A5" s="67"/>
      <c r="B5" s="31"/>
      <c r="C5" s="55"/>
      <c r="E5" s="31"/>
      <c r="F5" s="68"/>
      <c r="G5" s="68"/>
      <c r="H5" s="80"/>
      <c r="I5" s="80"/>
    </row>
    <row r="6" spans="1:9" ht="65.25">
      <c r="A6" s="67">
        <v>3</v>
      </c>
      <c r="B6" s="31" t="s">
        <v>374</v>
      </c>
      <c r="C6" s="52" t="s">
        <v>377</v>
      </c>
      <c r="D6" s="68">
        <v>25.64</v>
      </c>
      <c r="E6" s="31" t="s">
        <v>356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2.75">
      <c r="A7" s="67"/>
      <c r="B7" s="31"/>
      <c r="C7" s="55"/>
      <c r="E7" s="31"/>
      <c r="F7" s="68"/>
      <c r="G7" s="68"/>
      <c r="H7" s="80"/>
      <c r="I7" s="80"/>
    </row>
    <row r="8" spans="1:9" s="9" customFormat="1" ht="12.75">
      <c r="A8" s="7"/>
      <c r="B8" s="3"/>
      <c r="C8" s="3" t="s">
        <v>343</v>
      </c>
      <c r="D8" s="5"/>
      <c r="E8" s="3"/>
      <c r="F8" s="5"/>
      <c r="G8" s="5"/>
      <c r="H8" s="23">
        <f>ROUND(SUM(H2:H7),0)</f>
        <v>0</v>
      </c>
      <c r="I8" s="23">
        <f>ROUND(SUM(I2:I7),0)</f>
        <v>0</v>
      </c>
    </row>
    <row r="9" spans="1:9" ht="12.75">
      <c r="A9" s="67"/>
      <c r="B9" s="31"/>
      <c r="C9" s="31"/>
      <c r="E9" s="31"/>
      <c r="F9" s="68"/>
      <c r="G9" s="68"/>
      <c r="H9" s="80"/>
      <c r="I9" s="80"/>
    </row>
    <row r="10" spans="1:9" ht="12.75">
      <c r="A10" s="67"/>
      <c r="B10" s="31"/>
      <c r="C10" s="31"/>
      <c r="E10" s="31"/>
      <c r="F10" s="68"/>
      <c r="G10" s="68"/>
      <c r="H10" s="80"/>
      <c r="I10" s="80"/>
    </row>
    <row r="11" spans="1:9" ht="12.75">
      <c r="A11" s="67"/>
      <c r="B11" s="31"/>
      <c r="C11" s="31"/>
      <c r="E11" s="31"/>
      <c r="F11" s="68"/>
      <c r="G11" s="68"/>
      <c r="H11" s="80"/>
      <c r="I11" s="80"/>
    </row>
    <row r="12" spans="1:9" ht="12.75">
      <c r="A12" s="67"/>
      <c r="B12" s="31"/>
      <c r="C12" s="31"/>
      <c r="E12" s="31"/>
      <c r="F12" s="68"/>
      <c r="G12" s="68"/>
      <c r="H12" s="80"/>
      <c r="I12" s="80"/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ht="12.75">
      <c r="A14" s="67"/>
      <c r="B14" s="31"/>
      <c r="C14" s="31"/>
      <c r="E14" s="31"/>
      <c r="F14" s="68"/>
      <c r="G14" s="68"/>
      <c r="H14" s="80"/>
      <c r="I14" s="80"/>
    </row>
    <row r="15" spans="1:9" ht="12.75">
      <c r="A15" s="67"/>
      <c r="B15" s="31"/>
      <c r="C15" s="31"/>
      <c r="E15" s="31"/>
      <c r="F15" s="68"/>
      <c r="G15" s="68"/>
      <c r="H15" s="80"/>
      <c r="I15" s="80"/>
    </row>
    <row r="16" spans="1:9" ht="12.75">
      <c r="A16" s="67"/>
      <c r="B16" s="31"/>
      <c r="C16" s="31"/>
      <c r="E16" s="31"/>
      <c r="F16" s="68"/>
      <c r="G16" s="68"/>
      <c r="H16" s="80"/>
      <c r="I16" s="80"/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9" ht="12.75">
      <c r="A18" s="67"/>
      <c r="B18" s="31"/>
      <c r="C18" s="31"/>
      <c r="E18" s="31"/>
      <c r="F18" s="68"/>
      <c r="G18" s="68"/>
      <c r="H18" s="80"/>
      <c r="I18" s="80"/>
    </row>
    <row r="19" spans="1:9" ht="12.75">
      <c r="A19" s="67"/>
      <c r="B19" s="31"/>
      <c r="C19" s="31"/>
      <c r="E19" s="31"/>
      <c r="F19" s="68"/>
      <c r="G19" s="68"/>
      <c r="H19" s="80"/>
      <c r="I19" s="80"/>
    </row>
    <row r="20" spans="1:9" ht="12.75">
      <c r="A20" s="67"/>
      <c r="B20" s="31"/>
      <c r="C20" s="31"/>
      <c r="E20" s="31"/>
      <c r="F20" s="68"/>
      <c r="G20" s="68"/>
      <c r="H20" s="80"/>
      <c r="I20" s="80"/>
    </row>
    <row r="21" spans="1:9" ht="12.75">
      <c r="A21" s="67"/>
      <c r="B21" s="31"/>
      <c r="C21" s="31"/>
      <c r="E21" s="31"/>
      <c r="F21" s="68"/>
      <c r="G21" s="68"/>
      <c r="H21" s="80"/>
      <c r="I21" s="80"/>
    </row>
    <row r="22" spans="1:9" ht="12.75">
      <c r="A22" s="67"/>
      <c r="B22" s="31"/>
      <c r="C22" s="31"/>
      <c r="E22" s="31"/>
      <c r="F22" s="68"/>
      <c r="G22" s="68"/>
      <c r="H22" s="80"/>
      <c r="I22" s="80"/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ht="12.75">
      <c r="A24" s="67"/>
      <c r="B24" s="31"/>
      <c r="C24" s="31"/>
      <c r="E24" s="31"/>
      <c r="F24" s="68"/>
      <c r="G24" s="68"/>
      <c r="H24" s="80"/>
      <c r="I24" s="80"/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12.75">
      <c r="A27" s="67"/>
      <c r="B27" s="31"/>
      <c r="C27" s="31"/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12.75">
      <c r="A29" s="67"/>
      <c r="B29" s="31"/>
      <c r="C29" s="31"/>
      <c r="E29" s="31"/>
      <c r="F29" s="68"/>
      <c r="G29" s="68"/>
      <c r="H29" s="80"/>
      <c r="I29" s="80"/>
    </row>
    <row r="30" spans="1:9" ht="12.75">
      <c r="A30" s="67"/>
      <c r="B30" s="31"/>
      <c r="C30" s="31"/>
      <c r="E30" s="31"/>
      <c r="F30" s="68"/>
      <c r="G30" s="68"/>
      <c r="H30" s="80"/>
      <c r="I30" s="80"/>
    </row>
    <row r="31" spans="1:9" ht="12.75">
      <c r="A31" s="67"/>
      <c r="B31" s="31"/>
      <c r="C31" s="31"/>
      <c r="E31" s="31"/>
      <c r="F31" s="68"/>
      <c r="G31" s="68"/>
      <c r="H31" s="80"/>
      <c r="I31" s="80"/>
    </row>
    <row r="32" spans="1:9" ht="12.75">
      <c r="A32" s="67"/>
      <c r="B32" s="31"/>
      <c r="C32" s="31"/>
      <c r="E32" s="31"/>
      <c r="F32" s="68"/>
      <c r="G32" s="68"/>
      <c r="H32" s="80"/>
      <c r="I32" s="80"/>
    </row>
    <row r="33" spans="1:9" ht="12.75">
      <c r="A33" s="67"/>
      <c r="B33" s="31"/>
      <c r="C33" s="31"/>
      <c r="E33" s="31"/>
      <c r="F33" s="68"/>
      <c r="G33" s="68"/>
      <c r="H33" s="80"/>
      <c r="I33" s="80"/>
    </row>
    <row r="34" spans="1:9" ht="12.75">
      <c r="A34" s="67"/>
      <c r="B34" s="31"/>
      <c r="C34" s="31"/>
      <c r="E34" s="31"/>
      <c r="F34" s="68"/>
      <c r="G34" s="68"/>
      <c r="H34" s="80"/>
      <c r="I34" s="80"/>
    </row>
    <row r="35" spans="1:9" ht="12.75">
      <c r="A35" s="67"/>
      <c r="B35" s="31"/>
      <c r="C35" s="31"/>
      <c r="E35" s="31"/>
      <c r="F35" s="68"/>
      <c r="G35" s="68"/>
      <c r="H35" s="80"/>
      <c r="I35" s="80"/>
    </row>
    <row r="36" spans="1:9" ht="12.75">
      <c r="A36" s="67"/>
      <c r="B36" s="31"/>
      <c r="C36" s="31"/>
      <c r="E36" s="31"/>
      <c r="F36" s="68"/>
      <c r="G36" s="68"/>
      <c r="H36" s="80"/>
      <c r="I36" s="80"/>
    </row>
    <row r="37" spans="1:3" ht="12.75">
      <c r="A37" s="51"/>
      <c r="B37" s="31"/>
      <c r="C37" s="31"/>
    </row>
    <row r="38" spans="1:3" ht="12.75">
      <c r="A38" s="51"/>
      <c r="B38" s="31"/>
      <c r="C38" s="31"/>
    </row>
    <row r="39" spans="1:3" ht="12.75">
      <c r="A39" s="51"/>
      <c r="B39" s="31"/>
      <c r="C39" s="31"/>
    </row>
    <row r="40" spans="1:3" ht="12.75">
      <c r="A40" s="51"/>
      <c r="B40" s="31"/>
      <c r="C40" s="31"/>
    </row>
    <row r="41" spans="1:3" ht="12.75">
      <c r="A41" s="51"/>
      <c r="B41" s="31"/>
      <c r="C41" s="31"/>
    </row>
    <row r="42" spans="1:3" ht="12.75">
      <c r="A42" s="51"/>
      <c r="B42" s="31"/>
      <c r="C42" s="31"/>
    </row>
    <row r="43" spans="1:3" ht="12.75">
      <c r="A43" s="51"/>
      <c r="B43" s="31"/>
      <c r="C43" s="31"/>
    </row>
    <row r="44" spans="1:3" ht="12.75">
      <c r="A44" s="51"/>
      <c r="B44" s="31"/>
      <c r="C44" s="31"/>
    </row>
    <row r="45" spans="1:3" ht="12.75">
      <c r="A45" s="51"/>
      <c r="B45" s="31"/>
      <c r="C45" s="31"/>
    </row>
    <row r="46" spans="1:3" ht="12.75">
      <c r="A46" s="51"/>
      <c r="B46" s="31"/>
      <c r="C46" s="31"/>
    </row>
    <row r="47" spans="1:3" ht="12.75">
      <c r="A47" s="51"/>
      <c r="B47" s="31"/>
      <c r="C47" s="31"/>
    </row>
    <row r="48" spans="1:3" ht="12.75">
      <c r="A48" s="51"/>
      <c r="B48" s="31"/>
      <c r="C48" s="31"/>
    </row>
    <row r="49" spans="1:3" ht="12.75">
      <c r="A49" s="51"/>
      <c r="B49" s="31"/>
      <c r="C49" s="31"/>
    </row>
    <row r="50" spans="1:3" ht="12.75">
      <c r="A50" s="51"/>
      <c r="B50" s="31"/>
      <c r="C50" s="31"/>
    </row>
    <row r="51" spans="1:3" ht="12.75">
      <c r="A51" s="51"/>
      <c r="B51" s="31"/>
      <c r="C51" s="31"/>
    </row>
    <row r="52" spans="1:3" ht="12.75">
      <c r="A52" s="51"/>
      <c r="B52" s="31"/>
      <c r="C52" s="3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 alignWithMargins="0"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46"/>
  <sheetViews>
    <sheetView view="pageBreakPreview" zoomScaleNormal="85" zoomScaleSheetLayoutView="100" workbookViewId="0" topLeftCell="A7">
      <selection activeCell="L8" sqref="L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7.140625" style="68" customWidth="1"/>
    <col min="5" max="5" width="6.7109375" style="1" customWidth="1"/>
    <col min="6" max="7" width="10.7109375" style="6" customWidth="1"/>
    <col min="8" max="8" width="12.28125" style="22" customWidth="1"/>
    <col min="9" max="9" width="10.28125" style="22" customWidth="1"/>
    <col min="10" max="16384" width="9.140625" style="1" customWidth="1"/>
  </cols>
  <sheetData>
    <row r="1" spans="1:9" s="4" customFormat="1" ht="25.5">
      <c r="A1" s="76" t="s">
        <v>330</v>
      </c>
      <c r="B1" s="77" t="s">
        <v>331</v>
      </c>
      <c r="C1" s="77" t="s">
        <v>332</v>
      </c>
      <c r="D1" s="7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63.75">
      <c r="A2" s="67">
        <v>1</v>
      </c>
      <c r="B2" s="31" t="s">
        <v>379</v>
      </c>
      <c r="C2" s="52" t="s">
        <v>381</v>
      </c>
      <c r="D2" s="68">
        <v>0.3</v>
      </c>
      <c r="E2" s="31" t="s">
        <v>380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31"/>
      <c r="E3" s="31"/>
      <c r="F3" s="68"/>
      <c r="G3" s="68"/>
      <c r="H3" s="80"/>
      <c r="I3" s="80"/>
    </row>
    <row r="4" spans="1:9" ht="63.75">
      <c r="A4" s="67">
        <v>2</v>
      </c>
      <c r="B4" s="31" t="s">
        <v>382</v>
      </c>
      <c r="C4" s="52" t="s">
        <v>383</v>
      </c>
      <c r="D4" s="68">
        <v>1.32</v>
      </c>
      <c r="E4" s="31" t="s">
        <v>380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2.75">
      <c r="A5" s="67"/>
      <c r="B5" s="31"/>
      <c r="C5" s="31"/>
      <c r="E5" s="31"/>
      <c r="F5" s="68"/>
      <c r="G5" s="68"/>
      <c r="H5" s="80"/>
      <c r="I5" s="80"/>
    </row>
    <row r="6" spans="1:9" ht="51">
      <c r="A6" s="67">
        <v>3</v>
      </c>
      <c r="B6" s="31" t="s">
        <v>384</v>
      </c>
      <c r="C6" s="52" t="s">
        <v>385</v>
      </c>
      <c r="D6" s="68">
        <v>1.212</v>
      </c>
      <c r="E6" s="31" t="s">
        <v>380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12.75">
      <c r="A7" s="67"/>
      <c r="B7" s="31"/>
      <c r="C7" s="31"/>
      <c r="E7" s="31"/>
      <c r="F7" s="68"/>
      <c r="G7" s="68"/>
      <c r="H7" s="80"/>
      <c r="I7" s="80"/>
    </row>
    <row r="8" spans="1:9" ht="89.25">
      <c r="A8" s="67">
        <v>4</v>
      </c>
      <c r="B8" s="31" t="s">
        <v>386</v>
      </c>
      <c r="C8" s="52" t="s">
        <v>387</v>
      </c>
      <c r="D8" s="68">
        <v>8.7</v>
      </c>
      <c r="E8" s="31" t="s">
        <v>356</v>
      </c>
      <c r="F8" s="80">
        <v>0</v>
      </c>
      <c r="G8" s="80">
        <v>0</v>
      </c>
      <c r="H8" s="80">
        <f>ROUND(D8*F8,0)</f>
        <v>0</v>
      </c>
      <c r="I8" s="80">
        <f>ROUND(D8*G8,0)</f>
        <v>0</v>
      </c>
    </row>
    <row r="9" spans="1:9" ht="39.75">
      <c r="A9" s="67"/>
      <c r="B9" s="31"/>
      <c r="C9" s="52" t="s">
        <v>391</v>
      </c>
      <c r="E9" s="31"/>
      <c r="F9" s="68"/>
      <c r="G9" s="68"/>
      <c r="H9" s="80"/>
      <c r="I9" s="80"/>
    </row>
    <row r="10" spans="1:9" ht="12.75">
      <c r="A10" s="67"/>
      <c r="B10" s="31"/>
      <c r="C10" s="31"/>
      <c r="E10" s="31"/>
      <c r="F10" s="68"/>
      <c r="G10" s="68"/>
      <c r="H10" s="80"/>
      <c r="I10" s="80"/>
    </row>
    <row r="11" spans="1:9" ht="89.25">
      <c r="A11" s="67">
        <v>5</v>
      </c>
      <c r="B11" s="31" t="s">
        <v>388</v>
      </c>
      <c r="C11" s="52" t="s">
        <v>389</v>
      </c>
      <c r="D11" s="68">
        <v>1.8</v>
      </c>
      <c r="E11" s="31" t="s">
        <v>356</v>
      </c>
      <c r="F11" s="80">
        <v>0</v>
      </c>
      <c r="G11" s="80">
        <v>0</v>
      </c>
      <c r="H11" s="80">
        <f>ROUND(D11*F11,0)</f>
        <v>0</v>
      </c>
      <c r="I11" s="80">
        <f>ROUND(D11*G11,0)</f>
        <v>0</v>
      </c>
    </row>
    <row r="12" spans="1:9" ht="39.75">
      <c r="A12" s="67"/>
      <c r="B12" s="31"/>
      <c r="C12" s="52" t="s">
        <v>392</v>
      </c>
      <c r="E12" s="31"/>
      <c r="F12" s="68"/>
      <c r="G12" s="68"/>
      <c r="H12" s="80"/>
      <c r="I12" s="80"/>
    </row>
    <row r="13" spans="1:9" ht="12.75">
      <c r="A13" s="67"/>
      <c r="B13" s="31"/>
      <c r="C13" s="31"/>
      <c r="E13" s="31"/>
      <c r="F13" s="68"/>
      <c r="G13" s="68"/>
      <c r="H13" s="80"/>
      <c r="I13" s="80"/>
    </row>
    <row r="14" spans="1:9" ht="54.75" customHeight="1">
      <c r="A14" s="67">
        <v>6</v>
      </c>
      <c r="B14" s="31" t="s">
        <v>390</v>
      </c>
      <c r="C14" s="52" t="s">
        <v>323</v>
      </c>
      <c r="D14" s="70">
        <v>140</v>
      </c>
      <c r="E14" s="31" t="s">
        <v>347</v>
      </c>
      <c r="F14" s="80">
        <v>0</v>
      </c>
      <c r="G14" s="80">
        <v>0</v>
      </c>
      <c r="H14" s="80">
        <f>ROUND(D14*F14,0)</f>
        <v>0</v>
      </c>
      <c r="I14" s="80">
        <f>ROUND(D14*G14,0)</f>
        <v>0</v>
      </c>
    </row>
    <row r="15" spans="1:9" ht="12.75">
      <c r="A15" s="67"/>
      <c r="B15" s="31"/>
      <c r="C15" s="55"/>
      <c r="E15" s="31"/>
      <c r="F15" s="68"/>
      <c r="G15" s="68"/>
      <c r="H15" s="80"/>
      <c r="I15" s="80"/>
    </row>
    <row r="16" spans="1:9" s="9" customFormat="1" ht="12.75">
      <c r="A16" s="7"/>
      <c r="B16" s="3"/>
      <c r="C16" s="3" t="s">
        <v>343</v>
      </c>
      <c r="D16" s="5"/>
      <c r="E16" s="3"/>
      <c r="F16" s="5"/>
      <c r="G16" s="5"/>
      <c r="H16" s="23">
        <f>ROUND(SUM(H2:H15),0)</f>
        <v>0</v>
      </c>
      <c r="I16" s="23">
        <f>ROUND(SUM(I2:I15),0)</f>
        <v>0</v>
      </c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3" ht="12.75">
      <c r="A18" s="51"/>
      <c r="B18" s="31"/>
      <c r="C18" s="31"/>
    </row>
    <row r="19" spans="1:3" ht="12.75">
      <c r="A19" s="51"/>
      <c r="B19" s="31"/>
      <c r="C19" s="31"/>
    </row>
    <row r="20" spans="1:3" ht="12.75">
      <c r="A20" s="51"/>
      <c r="B20" s="31"/>
      <c r="C20" s="31"/>
    </row>
    <row r="21" spans="1:3" ht="12.75">
      <c r="A21" s="51"/>
      <c r="B21" s="31"/>
      <c r="C21" s="31"/>
    </row>
    <row r="22" spans="1:3" ht="12.75">
      <c r="A22" s="51"/>
      <c r="B22" s="31"/>
      <c r="C22" s="31"/>
    </row>
    <row r="23" spans="1:3" ht="12.75">
      <c r="A23" s="51"/>
      <c r="B23" s="31"/>
      <c r="C23" s="31"/>
    </row>
    <row r="24" spans="1:3" ht="12.75">
      <c r="A24" s="51"/>
      <c r="B24" s="31"/>
      <c r="C24" s="31"/>
    </row>
    <row r="25" spans="1:3" ht="12.75">
      <c r="A25" s="51"/>
      <c r="B25" s="31"/>
      <c r="C25" s="31"/>
    </row>
    <row r="26" spans="1:3" ht="12.75">
      <c r="A26" s="51"/>
      <c r="B26" s="31"/>
      <c r="C26" s="31"/>
    </row>
    <row r="27" spans="1:3" ht="12.75">
      <c r="A27" s="51"/>
      <c r="B27" s="31"/>
      <c r="C27" s="31"/>
    </row>
    <row r="28" spans="1:3" ht="12.75">
      <c r="A28" s="51"/>
      <c r="B28" s="31"/>
      <c r="C28" s="31"/>
    </row>
    <row r="29" spans="1:3" ht="12.75">
      <c r="A29" s="51"/>
      <c r="B29" s="31"/>
      <c r="C29" s="31"/>
    </row>
    <row r="30" spans="1:3" ht="12.75">
      <c r="A30" s="51"/>
      <c r="B30" s="31"/>
      <c r="C30" s="31"/>
    </row>
    <row r="31" spans="1:3" ht="12.75">
      <c r="A31" s="51"/>
      <c r="B31" s="31"/>
      <c r="C31" s="31"/>
    </row>
    <row r="32" spans="1:3" ht="12.75">
      <c r="A32" s="51"/>
      <c r="B32" s="31"/>
      <c r="C32" s="31"/>
    </row>
    <row r="33" spans="1:3" ht="12.75">
      <c r="A33" s="51"/>
      <c r="B33" s="31"/>
      <c r="C33" s="31"/>
    </row>
    <row r="34" spans="1:3" ht="12.75">
      <c r="A34" s="51"/>
      <c r="B34" s="31"/>
      <c r="C34" s="31"/>
    </row>
    <row r="35" spans="1:3" ht="12.75">
      <c r="A35" s="51"/>
      <c r="B35" s="31"/>
      <c r="C35" s="31"/>
    </row>
    <row r="36" spans="1:3" ht="12.75">
      <c r="A36" s="51"/>
      <c r="B36" s="31"/>
      <c r="C36" s="31"/>
    </row>
    <row r="37" spans="1:3" ht="12.75">
      <c r="A37" s="51"/>
      <c r="B37" s="31"/>
      <c r="C37" s="31"/>
    </row>
    <row r="38" spans="1:3" ht="12.75">
      <c r="A38" s="51"/>
      <c r="B38" s="31"/>
      <c r="C38" s="31"/>
    </row>
    <row r="39" spans="1:3" ht="12.75">
      <c r="A39" s="51"/>
      <c r="B39" s="31"/>
      <c r="C39" s="31"/>
    </row>
    <row r="40" spans="1:3" ht="12.75">
      <c r="A40" s="51"/>
      <c r="B40" s="31"/>
      <c r="C40" s="31"/>
    </row>
    <row r="41" spans="1:3" ht="12.75">
      <c r="A41" s="51"/>
      <c r="B41" s="31"/>
      <c r="C41" s="31"/>
    </row>
    <row r="42" spans="1:3" ht="12.75">
      <c r="A42" s="51"/>
      <c r="B42" s="31"/>
      <c r="C42" s="31"/>
    </row>
    <row r="43" spans="1:3" ht="12.75">
      <c r="A43" s="51"/>
      <c r="B43" s="31"/>
      <c r="C43" s="31"/>
    </row>
    <row r="44" spans="1:3" ht="12.75">
      <c r="A44" s="51"/>
      <c r="B44" s="31"/>
      <c r="C44" s="31"/>
    </row>
    <row r="45" spans="1:3" ht="12.75">
      <c r="A45" s="51"/>
      <c r="B45" s="31"/>
      <c r="C45" s="31"/>
    </row>
    <row r="46" spans="1:3" ht="12.75">
      <c r="A46" s="51"/>
      <c r="B46" s="31"/>
      <c r="C46" s="3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1" r:id="rId1"/>
  <headerFooter alignWithMargins="0">
    <oddHeader>&amp;L&amp;"Times New Roman CE,Félkövér"&amp;10 Helyszíni beton és vasbeton munka I. ütem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53"/>
  <sheetViews>
    <sheetView view="pageBreakPreview" zoomScaleSheetLayoutView="100" workbookViewId="0" topLeftCell="A10">
      <selection activeCell="L8" sqref="L8"/>
    </sheetView>
  </sheetViews>
  <sheetFormatPr defaultColWidth="9.140625" defaultRowHeight="15"/>
  <cols>
    <col min="1" max="1" width="5.140625" style="8" customWidth="1"/>
    <col min="2" max="2" width="10.00390625" style="1" customWidth="1"/>
    <col min="3" max="3" width="36.7109375" style="1" customWidth="1"/>
    <col min="4" max="4" width="8.00390625" style="97" customWidth="1"/>
    <col min="5" max="5" width="6.7109375" style="1" customWidth="1"/>
    <col min="6" max="6" width="14.421875" style="6" bestFit="1" customWidth="1"/>
    <col min="7" max="7" width="11.421875" style="6" bestFit="1" customWidth="1"/>
    <col min="8" max="8" width="14.140625" style="22" bestFit="1" customWidth="1"/>
    <col min="9" max="9" width="12.28125" style="22" bestFit="1" customWidth="1"/>
    <col min="10" max="16384" width="9.140625" style="1" customWidth="1"/>
  </cols>
  <sheetData>
    <row r="1" spans="1:9" s="4" customFormat="1" ht="12.75">
      <c r="A1" s="76" t="s">
        <v>330</v>
      </c>
      <c r="B1" s="77" t="s">
        <v>331</v>
      </c>
      <c r="C1" s="77" t="s">
        <v>332</v>
      </c>
      <c r="D1" s="98" t="s">
        <v>333</v>
      </c>
      <c r="E1" s="77" t="s">
        <v>334</v>
      </c>
      <c r="F1" s="78" t="s">
        <v>335</v>
      </c>
      <c r="G1" s="78" t="s">
        <v>336</v>
      </c>
      <c r="H1" s="79" t="s">
        <v>337</v>
      </c>
      <c r="I1" s="79" t="s">
        <v>338</v>
      </c>
    </row>
    <row r="2" spans="1:9" ht="51">
      <c r="A2" s="67">
        <v>1</v>
      </c>
      <c r="B2" s="31" t="s">
        <v>320</v>
      </c>
      <c r="C2" s="83" t="s">
        <v>308</v>
      </c>
      <c r="D2" s="97">
        <v>1</v>
      </c>
      <c r="E2" s="31" t="s">
        <v>70</v>
      </c>
      <c r="F2" s="80">
        <v>0</v>
      </c>
      <c r="G2" s="80">
        <v>0</v>
      </c>
      <c r="H2" s="80">
        <f>ROUND(D2*F2,0)</f>
        <v>0</v>
      </c>
      <c r="I2" s="80">
        <f>ROUND(D2*G2,0)</f>
        <v>0</v>
      </c>
    </row>
    <row r="3" spans="1:9" ht="12.75">
      <c r="A3" s="67"/>
      <c r="B3" s="31"/>
      <c r="C3" s="31"/>
      <c r="E3" s="31"/>
      <c r="F3" s="68"/>
      <c r="G3" s="68"/>
      <c r="H3" s="80"/>
      <c r="I3" s="80"/>
    </row>
    <row r="4" spans="1:9" ht="79.5">
      <c r="A4" s="67">
        <v>2</v>
      </c>
      <c r="B4" s="31" t="s">
        <v>394</v>
      </c>
      <c r="C4" s="52" t="s">
        <v>403</v>
      </c>
      <c r="D4" s="97">
        <v>157.4</v>
      </c>
      <c r="E4" s="31" t="s">
        <v>347</v>
      </c>
      <c r="F4" s="80">
        <v>0</v>
      </c>
      <c r="G4" s="80">
        <v>0</v>
      </c>
      <c r="H4" s="80">
        <f>ROUND(D4*F4,0)</f>
        <v>0</v>
      </c>
      <c r="I4" s="80">
        <f>ROUND(D4*G4,0)</f>
        <v>0</v>
      </c>
    </row>
    <row r="5" spans="1:9" ht="12.75">
      <c r="A5" s="67"/>
      <c r="B5" s="31"/>
      <c r="C5" s="31"/>
      <c r="E5" s="31"/>
      <c r="F5" s="68"/>
      <c r="G5" s="68"/>
      <c r="H5" s="80"/>
      <c r="I5" s="80"/>
    </row>
    <row r="6" spans="1:9" ht="89.25">
      <c r="A6" s="67">
        <v>3</v>
      </c>
      <c r="B6" s="31" t="s">
        <v>395</v>
      </c>
      <c r="C6" s="52" t="s">
        <v>396</v>
      </c>
      <c r="D6" s="97">
        <f>261</f>
        <v>261</v>
      </c>
      <c r="E6" s="31" t="s">
        <v>347</v>
      </c>
      <c r="F6" s="80">
        <v>0</v>
      </c>
      <c r="G6" s="80">
        <v>0</v>
      </c>
      <c r="H6" s="80">
        <f>ROUND(D6*F6,0)</f>
        <v>0</v>
      </c>
      <c r="I6" s="80">
        <f>ROUND(D6*G6,0)</f>
        <v>0</v>
      </c>
    </row>
    <row r="7" spans="1:9" ht="25.5">
      <c r="A7" s="67"/>
      <c r="B7" s="31"/>
      <c r="C7" s="52" t="s">
        <v>397</v>
      </c>
      <c r="E7" s="31"/>
      <c r="F7" s="68"/>
      <c r="G7" s="68"/>
      <c r="H7" s="80"/>
      <c r="I7" s="80"/>
    </row>
    <row r="8" spans="1:9" ht="12.75">
      <c r="A8" s="67"/>
      <c r="B8" s="31"/>
      <c r="C8" s="31"/>
      <c r="E8" s="31"/>
      <c r="F8" s="68"/>
      <c r="G8" s="68"/>
      <c r="H8" s="80"/>
      <c r="I8" s="80"/>
    </row>
    <row r="9" spans="1:9" ht="89.25">
      <c r="A9" s="67">
        <v>4</v>
      </c>
      <c r="B9" s="31" t="s">
        <v>321</v>
      </c>
      <c r="C9" s="52" t="s">
        <v>396</v>
      </c>
      <c r="D9" s="97">
        <v>11</v>
      </c>
      <c r="E9" s="31" t="s">
        <v>347</v>
      </c>
      <c r="F9" s="80">
        <v>0</v>
      </c>
      <c r="G9" s="80">
        <v>0</v>
      </c>
      <c r="H9" s="80">
        <f>ROUND(D9*F9,0)</f>
        <v>0</v>
      </c>
      <c r="I9" s="80">
        <f>ROUND(D9*G9,0)</f>
        <v>0</v>
      </c>
    </row>
    <row r="10" spans="1:9" ht="25.5">
      <c r="A10" s="67"/>
      <c r="B10" s="31"/>
      <c r="C10" s="52" t="s">
        <v>324</v>
      </c>
      <c r="D10" s="81"/>
      <c r="E10" s="31"/>
      <c r="F10" s="80"/>
      <c r="G10" s="80"/>
      <c r="H10" s="80"/>
      <c r="I10" s="80"/>
    </row>
    <row r="11" spans="1:9" ht="12.75">
      <c r="A11" s="67"/>
      <c r="B11" s="31"/>
      <c r="C11" s="31"/>
      <c r="E11" s="31"/>
      <c r="F11" s="68"/>
      <c r="G11" s="68"/>
      <c r="H11" s="80"/>
      <c r="I11" s="80"/>
    </row>
    <row r="12" spans="1:9" ht="89.25">
      <c r="A12" s="67">
        <v>5</v>
      </c>
      <c r="B12" s="31" t="s">
        <v>398</v>
      </c>
      <c r="C12" s="52" t="s">
        <v>400</v>
      </c>
      <c r="D12" s="97">
        <v>206.4</v>
      </c>
      <c r="E12" s="31" t="s">
        <v>399</v>
      </c>
      <c r="F12" s="80">
        <v>0</v>
      </c>
      <c r="G12" s="80">
        <v>0</v>
      </c>
      <c r="H12" s="80">
        <f>ROUND(D12*F12,0)</f>
        <v>0</v>
      </c>
      <c r="I12" s="80">
        <f>ROUND(D12*G12,0)</f>
        <v>0</v>
      </c>
    </row>
    <row r="13" spans="1:9" ht="25.5">
      <c r="A13" s="67"/>
      <c r="B13" s="31"/>
      <c r="C13" s="52" t="s">
        <v>325</v>
      </c>
      <c r="E13" s="31"/>
      <c r="F13" s="68"/>
      <c r="G13" s="68"/>
      <c r="H13" s="80"/>
      <c r="I13" s="80"/>
    </row>
    <row r="14" spans="1:9" ht="12.75">
      <c r="A14" s="67"/>
      <c r="B14" s="31"/>
      <c r="C14" s="100"/>
      <c r="E14" s="31"/>
      <c r="F14" s="68"/>
      <c r="G14" s="68"/>
      <c r="H14" s="80"/>
      <c r="I14" s="80"/>
    </row>
    <row r="15" spans="1:9" ht="89.25">
      <c r="A15" s="67">
        <v>6</v>
      </c>
      <c r="B15" s="31" t="s">
        <v>401</v>
      </c>
      <c r="C15" s="52" t="s">
        <v>402</v>
      </c>
      <c r="D15" s="97">
        <v>98.23</v>
      </c>
      <c r="E15" s="31" t="s">
        <v>399</v>
      </c>
      <c r="F15" s="80">
        <v>0</v>
      </c>
      <c r="G15" s="80">
        <v>0</v>
      </c>
      <c r="H15" s="80">
        <f>ROUND(D15*F15,0)</f>
        <v>0</v>
      </c>
      <c r="I15" s="80">
        <f>ROUND(D15*G15,0)</f>
        <v>0</v>
      </c>
    </row>
    <row r="16" spans="1:9" ht="25.5">
      <c r="A16" s="67"/>
      <c r="B16" s="31"/>
      <c r="C16" s="52" t="s">
        <v>326</v>
      </c>
      <c r="E16" s="31"/>
      <c r="F16" s="68"/>
      <c r="G16" s="68"/>
      <c r="H16" s="80"/>
      <c r="I16" s="80"/>
    </row>
    <row r="17" spans="1:9" ht="12.75">
      <c r="A17" s="67"/>
      <c r="B17" s="31"/>
      <c r="C17" s="31"/>
      <c r="E17" s="31"/>
      <c r="F17" s="68"/>
      <c r="G17" s="68"/>
      <c r="H17" s="80"/>
      <c r="I17" s="80"/>
    </row>
    <row r="18" spans="1:9" s="9" customFormat="1" ht="12.75">
      <c r="A18" s="7"/>
      <c r="B18" s="3"/>
      <c r="C18" s="3" t="s">
        <v>343</v>
      </c>
      <c r="D18" s="99"/>
      <c r="E18" s="3"/>
      <c r="F18" s="5"/>
      <c r="G18" s="5"/>
      <c r="H18" s="23">
        <f>SUM(H2:H17)</f>
        <v>0</v>
      </c>
      <c r="I18" s="23">
        <f>ROUND(SUM(I2:I17),0)</f>
        <v>0</v>
      </c>
    </row>
    <row r="19" spans="1:9" ht="12.75">
      <c r="A19" s="127"/>
      <c r="B19" s="127"/>
      <c r="C19" s="127"/>
      <c r="D19" s="128"/>
      <c r="E19" s="127"/>
      <c r="F19" s="127"/>
      <c r="G19" s="127"/>
      <c r="H19" s="127"/>
      <c r="I19" s="127"/>
    </row>
    <row r="20" spans="1:9" ht="12.75">
      <c r="A20" s="129"/>
      <c r="B20" s="129"/>
      <c r="C20" s="129"/>
      <c r="D20" s="130"/>
      <c r="E20" s="129"/>
      <c r="F20" s="129"/>
      <c r="G20" s="129"/>
      <c r="H20" s="129"/>
      <c r="I20" s="129"/>
    </row>
    <row r="21" spans="1:9" ht="12.75">
      <c r="A21" s="129"/>
      <c r="B21" s="129"/>
      <c r="C21" s="129"/>
      <c r="D21" s="130"/>
      <c r="E21" s="129"/>
      <c r="F21" s="129"/>
      <c r="G21" s="129"/>
      <c r="H21" s="129"/>
      <c r="I21" s="129"/>
    </row>
    <row r="22" spans="1:9" ht="12.75">
      <c r="A22" s="129"/>
      <c r="B22" s="129"/>
      <c r="C22" s="129"/>
      <c r="D22" s="130"/>
      <c r="E22" s="129"/>
      <c r="F22" s="129"/>
      <c r="G22" s="129"/>
      <c r="H22" s="129"/>
      <c r="I22" s="129"/>
    </row>
    <row r="23" spans="1:9" ht="12.75">
      <c r="A23" s="67"/>
      <c r="B23" s="31"/>
      <c r="C23" s="31"/>
      <c r="E23" s="31"/>
      <c r="F23" s="68"/>
      <c r="G23" s="68"/>
      <c r="H23" s="80"/>
      <c r="I23" s="80"/>
    </row>
    <row r="24" spans="1:9" ht="12.75">
      <c r="A24" s="67"/>
      <c r="B24" s="31"/>
      <c r="C24" s="31"/>
      <c r="E24" s="31"/>
      <c r="F24" s="68"/>
      <c r="G24" s="68"/>
      <c r="H24" s="80"/>
      <c r="I24" s="80"/>
    </row>
    <row r="25" spans="1:9" ht="12.75">
      <c r="A25" s="67"/>
      <c r="B25" s="31"/>
      <c r="C25" s="31"/>
      <c r="E25" s="31"/>
      <c r="F25" s="68"/>
      <c r="G25" s="68"/>
      <c r="H25" s="80"/>
      <c r="I25" s="80"/>
    </row>
    <row r="26" spans="1:9" ht="12.75">
      <c r="A26" s="67"/>
      <c r="B26" s="31"/>
      <c r="C26" s="31"/>
      <c r="E26" s="31"/>
      <c r="F26" s="68"/>
      <c r="G26" s="68"/>
      <c r="H26" s="80"/>
      <c r="I26" s="80"/>
    </row>
    <row r="27" spans="1:9" ht="12.75">
      <c r="A27" s="67"/>
      <c r="B27" s="31"/>
      <c r="C27" s="31"/>
      <c r="E27" s="31"/>
      <c r="F27" s="68"/>
      <c r="G27" s="68"/>
      <c r="H27" s="80"/>
      <c r="I27" s="80"/>
    </row>
    <row r="28" spans="1:9" ht="12.75">
      <c r="A28" s="67"/>
      <c r="B28" s="31"/>
      <c r="C28" s="31"/>
      <c r="E28" s="31"/>
      <c r="F28" s="68"/>
      <c r="G28" s="68"/>
      <c r="H28" s="80"/>
      <c r="I28" s="80"/>
    </row>
    <row r="29" spans="1:9" ht="12.75">
      <c r="A29" s="67"/>
      <c r="B29" s="31"/>
      <c r="C29" s="31"/>
      <c r="E29" s="31"/>
      <c r="F29" s="68"/>
      <c r="G29" s="68"/>
      <c r="H29" s="80"/>
      <c r="I29" s="80"/>
    </row>
    <row r="30" spans="1:9" ht="12.75">
      <c r="A30" s="67"/>
      <c r="B30" s="31"/>
      <c r="C30" s="31"/>
      <c r="E30" s="31"/>
      <c r="F30" s="68"/>
      <c r="G30" s="68"/>
      <c r="H30" s="80"/>
      <c r="I30" s="80"/>
    </row>
    <row r="31" spans="1:9" ht="12.75">
      <c r="A31" s="67"/>
      <c r="B31" s="31"/>
      <c r="C31" s="31"/>
      <c r="E31" s="31"/>
      <c r="F31" s="68"/>
      <c r="G31" s="68"/>
      <c r="H31" s="80"/>
      <c r="I31" s="80"/>
    </row>
    <row r="32" spans="1:9" ht="12.75">
      <c r="A32" s="67"/>
      <c r="B32" s="31"/>
      <c r="C32" s="31"/>
      <c r="E32" s="31"/>
      <c r="F32" s="68"/>
      <c r="G32" s="68"/>
      <c r="H32" s="80"/>
      <c r="I32" s="80"/>
    </row>
    <row r="33" spans="1:9" ht="12.75">
      <c r="A33" s="67"/>
      <c r="B33" s="31"/>
      <c r="C33" s="31"/>
      <c r="E33" s="31"/>
      <c r="F33" s="68"/>
      <c r="G33" s="68"/>
      <c r="H33" s="80"/>
      <c r="I33" s="80"/>
    </row>
    <row r="34" spans="1:3" ht="12.75">
      <c r="A34" s="51"/>
      <c r="B34" s="31"/>
      <c r="C34" s="31"/>
    </row>
    <row r="35" spans="1:3" ht="12.75">
      <c r="A35" s="51"/>
      <c r="B35" s="31"/>
      <c r="C35" s="31"/>
    </row>
    <row r="36" spans="1:3" ht="12.75">
      <c r="A36" s="51"/>
      <c r="B36" s="31"/>
      <c r="C36" s="31"/>
    </row>
    <row r="37" spans="1:3" ht="12.75">
      <c r="A37" s="51"/>
      <c r="B37" s="31"/>
      <c r="C37" s="31"/>
    </row>
    <row r="38" spans="1:3" ht="12.75">
      <c r="A38" s="51"/>
      <c r="B38" s="31"/>
      <c r="C38" s="31"/>
    </row>
    <row r="39" spans="1:3" ht="12.75">
      <c r="A39" s="51"/>
      <c r="B39" s="31"/>
      <c r="C39" s="31"/>
    </row>
    <row r="40" spans="1:3" ht="12.75">
      <c r="A40" s="51"/>
      <c r="B40" s="31"/>
      <c r="C40" s="31"/>
    </row>
    <row r="41" spans="1:3" ht="12.75">
      <c r="A41" s="51"/>
      <c r="B41" s="31"/>
      <c r="C41" s="31"/>
    </row>
    <row r="42" spans="1:3" ht="12.75">
      <c r="A42" s="51"/>
      <c r="B42" s="31"/>
      <c r="C42" s="31"/>
    </row>
    <row r="43" spans="1:3" ht="12.75">
      <c r="A43" s="51"/>
      <c r="B43" s="31"/>
      <c r="C43" s="31"/>
    </row>
    <row r="44" spans="1:3" ht="12.75">
      <c r="A44" s="51"/>
      <c r="B44" s="31"/>
      <c r="C44" s="31"/>
    </row>
    <row r="45" spans="1:3" ht="12.75">
      <c r="A45" s="51"/>
      <c r="B45" s="31"/>
      <c r="C45" s="31"/>
    </row>
    <row r="46" spans="1:3" ht="12.75">
      <c r="A46" s="51"/>
      <c r="B46" s="31"/>
      <c r="C46" s="31"/>
    </row>
    <row r="47" spans="1:3" ht="12.75">
      <c r="A47" s="51"/>
      <c r="B47" s="31"/>
      <c r="C47" s="31"/>
    </row>
    <row r="48" spans="1:3" ht="12.75">
      <c r="A48" s="51"/>
      <c r="B48" s="31"/>
      <c r="C48" s="31"/>
    </row>
    <row r="49" spans="1:3" ht="12.75">
      <c r="A49" s="51"/>
      <c r="B49" s="31"/>
      <c r="C49" s="31"/>
    </row>
    <row r="50" spans="1:3" ht="12.75">
      <c r="A50" s="51"/>
      <c r="B50" s="31"/>
      <c r="C50" s="31"/>
    </row>
    <row r="51" spans="1:3" ht="12.75">
      <c r="A51" s="51"/>
      <c r="B51" s="31"/>
      <c r="C51" s="31"/>
    </row>
    <row r="52" spans="1:3" ht="12.75">
      <c r="A52" s="51"/>
      <c r="B52" s="31"/>
      <c r="C52" s="31"/>
    </row>
    <row r="53" spans="1:3" ht="12.75">
      <c r="A53" s="51"/>
      <c r="B53" s="31"/>
      <c r="C53" s="31"/>
    </row>
  </sheetData>
  <sheetProtection/>
  <mergeCells count="1">
    <mergeCell ref="A19:I22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73" r:id="rId1"/>
  <headerFooter alignWithMargins="0">
    <oddHeader>&amp;L&amp;"Times New Roman CE,Félkövér"&amp;10 Fém- és könnyű épületszerkezet szerelése I. ütem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Battancs Jácint</dc:creator>
  <cp:keywords/>
  <dc:description/>
  <cp:lastModifiedBy>aniko</cp:lastModifiedBy>
  <cp:lastPrinted>2018-02-26T14:24:26Z</cp:lastPrinted>
  <dcterms:created xsi:type="dcterms:W3CDTF">2017-12-07T19:10:01Z</dcterms:created>
  <dcterms:modified xsi:type="dcterms:W3CDTF">2018-02-26T14:38:09Z</dcterms:modified>
  <cp:category/>
  <cp:version/>
  <cp:contentType/>
  <cp:contentStatus/>
</cp:coreProperties>
</file>